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K:\SFIORE\CNP Guides\CACFP\Crediting CACFP\Crediting Worksheets CACFP\"/>
    </mc:Choice>
  </mc:AlternateContent>
  <xr:revisionPtr revIDLastSave="0" documentId="13_ncr:1_{9B1A8DDA-5E29-4D7C-B556-DE60BC9B6677}" xr6:coauthVersionLast="47" xr6:coauthVersionMax="47" xr10:uidLastSave="{00000000-0000-0000-0000-000000000000}"/>
  <workbookProtection workbookPassword="C734" lockStructure="1"/>
  <bookViews>
    <workbookView xWindow="28680" yWindow="-120" windowWidth="29040" windowHeight="15840" tabRatio="500" xr2:uid="{00000000-000D-0000-FFFF-FFFF00000000}"/>
  </bookViews>
  <sheets>
    <sheet name="Worksheet 1" sheetId="1" r:id="rId1"/>
  </sheets>
  <definedNames>
    <definedName name="_xlnm.Print_Area" localSheetId="0">'Worksheet 1'!$A$1:$AP$350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20" i="1" l="1"/>
  <c r="Z188" i="1"/>
  <c r="AM264" i="1" l="1"/>
  <c r="AJ264" i="1"/>
  <c r="AM262" i="1"/>
  <c r="AJ262" i="1"/>
  <c r="AM260" i="1"/>
  <c r="AJ260" i="1"/>
  <c r="L166" i="1" l="1"/>
  <c r="AA235" i="1"/>
  <c r="Z184" i="1" l="1"/>
  <c r="U235" i="1" l="1"/>
  <c r="AD245" i="1" l="1"/>
  <c r="AD237" i="1"/>
  <c r="AD243" i="1"/>
  <c r="AJ243" i="1" s="1"/>
  <c r="AD249" i="1"/>
  <c r="AD241" i="1"/>
  <c r="AD247" i="1"/>
  <c r="AD239" i="1"/>
  <c r="AM245" i="1" l="1"/>
  <c r="AJ245" i="1"/>
  <c r="AM279" i="1"/>
  <c r="E143" i="1" l="1"/>
  <c r="E141" i="1"/>
  <c r="AJ279" i="1" s="1"/>
  <c r="AM277" i="1" l="1"/>
  <c r="AJ277" i="1"/>
  <c r="U46" i="1"/>
  <c r="U50" i="1" l="1"/>
  <c r="AM275" i="1" s="1"/>
  <c r="AD257" i="1"/>
  <c r="AD251" i="1"/>
  <c r="AD253" i="1"/>
  <c r="U48" i="1"/>
  <c r="AJ275" i="1" s="1"/>
  <c r="AM253" i="1" l="1"/>
  <c r="AJ253" i="1"/>
  <c r="AJ251" i="1"/>
  <c r="AM251" i="1"/>
  <c r="AM257" i="1"/>
  <c r="AJ257" i="1"/>
  <c r="AD255" i="1"/>
  <c r="AJ255" i="1" l="1"/>
  <c r="AJ287" i="1" s="1"/>
  <c r="AM255" i="1"/>
  <c r="AM287" i="1" s="1"/>
  <c r="U40" i="1"/>
  <c r="Z186" i="1"/>
  <c r="Z190" i="1"/>
</calcChain>
</file>

<file path=xl/sharedStrings.xml><?xml version="1.0" encoding="utf-8"?>
<sst xmlns="http://schemas.openxmlformats.org/spreadsheetml/2006/main" count="253" uniqueCount="157">
  <si>
    <t xml:space="preserve">Manufacturer:  </t>
  </si>
  <si>
    <t xml:space="preserve"> Yes</t>
  </si>
  <si>
    <t xml:space="preserve"> No</t>
  </si>
  <si>
    <t>`</t>
  </si>
  <si>
    <t>Weight (ounces):</t>
  </si>
  <si>
    <t xml:space="preserve">equals </t>
  </si>
  <si>
    <t xml:space="preserve"> grams</t>
  </si>
  <si>
    <t>Calories</t>
  </si>
  <si>
    <t>g</t>
  </si>
  <si>
    <t>Trans Fat (g)</t>
  </si>
  <si>
    <t>Sodium (mg)</t>
  </si>
  <si>
    <t>mg</t>
  </si>
  <si>
    <t>·</t>
  </si>
  <si>
    <t>C</t>
  </si>
  <si>
    <t>with at least 2.5 g of fiber most often</t>
  </si>
  <si>
    <t xml:space="preserve">Sugars (g) </t>
  </si>
  <si>
    <t>A</t>
  </si>
  <si>
    <t>B</t>
  </si>
  <si>
    <t>Part 1 — CACFP Sugar Limit</t>
  </si>
  <si>
    <t xml:space="preserve"> List first ingredient:</t>
  </si>
  <si>
    <t xml:space="preserve"> List fortification nutrients:</t>
  </si>
  <si>
    <t xml:space="preserve"> List the grams (g) of sugars per serving:</t>
  </si>
  <si>
    <t xml:space="preserve"> List the serving size in grams:</t>
  </si>
  <si>
    <t xml:space="preserve"> Grams of sugars per ounce:</t>
  </si>
  <si>
    <t>D</t>
  </si>
  <si>
    <t xml:space="preserve"> Is C equal to or less than 6 grams?:</t>
  </si>
  <si>
    <t>Part 3 — CACFP Crediting Criteria</t>
  </si>
  <si>
    <t>Part 4 — CACFP Whole Grain-rich (WGR) Criteria</t>
  </si>
  <si>
    <t>Part 5 — Nutrition Information for Manufacturer's Serving</t>
  </si>
  <si>
    <t>Total fat (g)</t>
  </si>
  <si>
    <t>Saturated fat (g)</t>
  </si>
  <si>
    <t>Percentage of calories from fat</t>
  </si>
  <si>
    <t>Percentage of calories from saturated fat</t>
  </si>
  <si>
    <t>Percentage of calories from sugars</t>
  </si>
  <si>
    <t xml:space="preserve">Dietary fiber (g) </t>
  </si>
  <si>
    <t xml:space="preserve">  Grams of sugars per ounce</t>
  </si>
  <si>
    <t>Cooked  breakfast cereals cannot contain more than 6 grams of sugars per dry ounce.</t>
  </si>
  <si>
    <t xml:space="preserve">The CACFP meal patterns require at least one serving of WGR foods per day, between all meals and snacks served in the </t>
  </si>
  <si>
    <t>Page 4 of 6</t>
  </si>
  <si>
    <t>cups:</t>
  </si>
  <si>
    <t xml:space="preserve">dry weight (g): </t>
  </si>
  <si>
    <t xml:space="preserve"> cups =</t>
  </si>
  <si>
    <t>CCCNS</t>
  </si>
  <si>
    <t>Part 7 — Compliance of CACFP Serving with CCCNS</t>
  </si>
  <si>
    <t>Part 8 — Summary of CACFP Crediting Information and Compliance with CCCNS</t>
  </si>
  <si>
    <t xml:space="preserve"> Serving size:         </t>
  </si>
  <si>
    <t xml:space="preserve"> Nutrition Information:</t>
  </si>
  <si>
    <t xml:space="preserve"> Saturated fat (g)</t>
  </si>
  <si>
    <t xml:space="preserve"> Trans fat (g)</t>
  </si>
  <si>
    <t xml:space="preserve"> Percentage of calories from fat</t>
  </si>
  <si>
    <t xml:space="preserve"> Percentage of calories from saturated fat</t>
  </si>
  <si>
    <t xml:space="preserve"> Percentage of calories from sugars</t>
  </si>
  <si>
    <t xml:space="preserve"> Cups: </t>
  </si>
  <si>
    <t xml:space="preserve"> Dry weight (grams):</t>
  </si>
  <si>
    <t>Child Care Worksheet 3: Crediting Cooked Breakfast Cereals</t>
  </si>
  <si>
    <t>Meal Patterns for CACFP Child Care Programs</t>
  </si>
  <si>
    <t>Action Guide for Child Care Nutrition and Physical Activity Policies</t>
  </si>
  <si>
    <t xml:space="preserve"> Crediting Foods in CACFP Child Care Programs</t>
  </si>
  <si>
    <t>Crediting Breakfast Cereals in the CACFP</t>
  </si>
  <si>
    <t>Does the serving meet the CCCNS?</t>
  </si>
  <si>
    <t>Crediting Whole Grains in the CACFP</t>
  </si>
  <si>
    <t xml:space="preserve">Crediting Enriched Grains in the CACFP
</t>
  </si>
  <si>
    <t>This section automatically compares the nutrition information for the serving provided by the CACFP facility (step 3 in part 5 above) with the CCCNS and indicates if the serving meets each nutrition standard.</t>
  </si>
  <si>
    <t>Nutrition information for serving size</t>
  </si>
  <si>
    <t xml:space="preserve"> provided by CACFP facility</t>
  </si>
  <si>
    <t>(CSDE webpage)</t>
  </si>
  <si>
    <t>CACFP staff</t>
  </si>
  <si>
    <t>CACFP Best Practices</t>
  </si>
  <si>
    <r>
      <t>Child Care Worksheet 3: Crediting Cooked Breakfast Cereals in the CACFP</t>
    </r>
    <r>
      <rPr>
        <sz val="14"/>
        <color indexed="8"/>
        <rFont val="Arial Narrow"/>
        <family val="2"/>
      </rPr>
      <t/>
    </r>
  </si>
  <si>
    <t>Page 1 of 6</t>
  </si>
  <si>
    <t>Page 2 of 6</t>
  </si>
  <si>
    <t>Page 3 of 6</t>
  </si>
  <si>
    <t>Page 5 of 6</t>
  </si>
  <si>
    <t>Page 6 of 6</t>
  </si>
  <si>
    <t>Name of product:</t>
  </si>
  <si>
    <t xml:space="preserve">Date reviewed:  </t>
  </si>
  <si>
    <t>A cooked breakfast cereal is fortified if it is labeled as “fortified” or the ingredients statement lists the vitamins and minerals added to the product. The ingredients statement below shows an example of a cooked breakfast cereal fortified with seven vitamins and minerals.</t>
  </si>
  <si>
    <t xml:space="preserve">(from step 1B in part 1) </t>
  </si>
  <si>
    <t xml:space="preserve">For question 4 below, check (X) either "Yes" or "No" in the blue box. The yellow boxes in questions 1-3 and 5 calculate automatically. </t>
  </si>
  <si>
    <t xml:space="preserve"> Total fat (grams (g))</t>
  </si>
  <si>
    <t xml:space="preserve"> Sodium (milligrams (mg))</t>
  </si>
  <si>
    <t>in the Child and Adult Care Food Program (CACFP)</t>
  </si>
  <si>
    <r>
      <rPr>
        <b/>
        <i/>
        <sz val="14"/>
        <color rgb="FF006600"/>
        <rFont val="Arial Narrow"/>
        <family val="2"/>
      </rPr>
      <t>Child Care Centers and Family Day Care Homes</t>
    </r>
    <r>
      <rPr>
        <b/>
        <sz val="14"/>
        <color rgb="FF006600"/>
        <rFont val="Arial Narrow"/>
        <family val="2"/>
      </rPr>
      <t xml:space="preserve"> </t>
    </r>
  </si>
  <si>
    <t>Grain Ounce Equivalents for the CACFP</t>
  </si>
  <si>
    <r>
      <t xml:space="preserve">Instructions: </t>
    </r>
    <r>
      <rPr>
        <sz val="11"/>
        <rFont val="Garamond"/>
        <family val="1"/>
      </rPr>
      <t xml:space="preserve">Use the product's </t>
    </r>
    <r>
      <rPr>
        <b/>
        <sz val="11"/>
        <rFont val="Garamond"/>
        <family val="1"/>
      </rPr>
      <t>Nutrition Facts label</t>
    </r>
    <r>
      <rPr>
        <sz val="11"/>
        <rFont val="Garamond"/>
        <family val="1"/>
      </rPr>
      <t xml:space="preserve"> and </t>
    </r>
    <r>
      <rPr>
        <b/>
        <sz val="11"/>
        <rFont val="Garamond"/>
        <family val="1"/>
      </rPr>
      <t>ingredients statement</t>
    </r>
    <r>
      <rPr>
        <sz val="11"/>
        <rFont val="Garamond"/>
        <family val="1"/>
      </rPr>
      <t xml:space="preserve"> to enter information in the blue boxes, following the directions indicated. For "yes" or "no" questions, enter "X" in the appropriate box. The yellow boxes calculate automatically. </t>
    </r>
  </si>
  <si>
    <r>
      <t xml:space="preserve">Note: </t>
    </r>
    <r>
      <rPr>
        <sz val="11"/>
        <rFont val="Garamond"/>
        <family val="1"/>
      </rPr>
      <t xml:space="preserve">CACFP sponsors should keep completed worksheets on file for the Administrative Review of the CACFP. The CSDE recommends maintaining completed worksheets electronically in a folder on the computer. Printed copies are not required. </t>
    </r>
  </si>
  <si>
    <r>
      <t xml:space="preserve">Read the </t>
    </r>
    <r>
      <rPr>
        <b/>
        <sz val="11"/>
        <rFont val="Garamond"/>
        <family val="1"/>
      </rPr>
      <t xml:space="preserve">Nutrition Facts </t>
    </r>
    <r>
      <rPr>
        <sz val="11"/>
        <rFont val="Garamond"/>
        <family val="1"/>
      </rPr>
      <t>label. Enter the product's</t>
    </r>
    <r>
      <rPr>
        <b/>
        <sz val="11"/>
        <rFont val="Garamond"/>
        <family val="1"/>
      </rPr>
      <t xml:space="preserve"> grams of sugars per serving</t>
    </r>
    <r>
      <rPr>
        <sz val="11"/>
        <rFont val="Garamond"/>
        <family val="1"/>
      </rPr>
      <t xml:space="preserve"> in the blue box in A below. Enter the product's </t>
    </r>
    <r>
      <rPr>
        <b/>
        <sz val="11"/>
        <rFont val="Garamond"/>
        <family val="1"/>
      </rPr>
      <t>serving size weight (grams)</t>
    </r>
    <r>
      <rPr>
        <sz val="11"/>
        <rFont val="Garamond"/>
        <family val="1"/>
      </rPr>
      <t xml:space="preserve"> in the blue box in B below. If the product weight is listed only in ounces, enter ounces in the blue box below to convert to grams.</t>
    </r>
  </si>
  <si>
    <r>
      <t xml:space="preserve"> Yes: </t>
    </r>
    <r>
      <rPr>
        <sz val="11"/>
        <color indexed="8"/>
        <rFont val="Garamond"/>
        <family val="1"/>
      </rPr>
      <t>Meets sugar limit. Proceed to Part 2.</t>
    </r>
  </si>
  <si>
    <r>
      <t xml:space="preserve">Read the </t>
    </r>
    <r>
      <rPr>
        <b/>
        <sz val="11"/>
        <rFont val="Garamond"/>
        <family val="1"/>
      </rPr>
      <t>ingredients statement</t>
    </r>
    <r>
      <rPr>
        <sz val="11"/>
        <rFont val="Garamond"/>
        <family val="1"/>
      </rPr>
      <t xml:space="preserve">. List the </t>
    </r>
    <r>
      <rPr>
        <b/>
        <sz val="11"/>
        <rFont val="Garamond"/>
        <family val="1"/>
      </rPr>
      <t>first</t>
    </r>
    <r>
      <rPr>
        <sz val="11"/>
        <rFont val="Garamond"/>
        <family val="1"/>
      </rPr>
      <t xml:space="preserve"> ingredient and </t>
    </r>
    <r>
      <rPr>
        <b/>
        <sz val="11"/>
        <rFont val="Garamond"/>
        <family val="1"/>
      </rPr>
      <t>fortification nutrient</t>
    </r>
    <r>
      <rPr>
        <sz val="11"/>
        <rFont val="Garamond"/>
        <family val="1"/>
      </rPr>
      <t>s.</t>
    </r>
  </si>
  <si>
    <r>
      <rPr>
        <b/>
        <sz val="11"/>
        <color rgb="FFFF0000"/>
        <rFont val="Garamond"/>
        <family val="1"/>
      </rPr>
      <t xml:space="preserve">Note: </t>
    </r>
    <r>
      <rPr>
        <sz val="11"/>
        <color indexed="8"/>
        <rFont val="Garamond"/>
        <family val="1"/>
      </rPr>
      <t>Fortified breakfast cereals typically contain the five enrichment nutrients (thiamin, riboflavin, niacin, folic acid, and iron) plus other vitamins and minerals.</t>
    </r>
  </si>
  <si>
    <r>
      <t xml:space="preserve">Ingredients: Wheat farina, </t>
    </r>
    <r>
      <rPr>
        <i/>
        <sz val="11"/>
        <color indexed="8"/>
        <rFont val="Garamond"/>
        <family val="1"/>
      </rPr>
      <t>calcium carbonate, ferric orthophosphate (source of iron), niacinamide (vitamin B3), pyridoxine hydrochloride (vitamin B6), folic acid, thiamin mononitrate (vitamin B1) riboflavin (vitamin B2).</t>
    </r>
    <r>
      <rPr>
        <sz val="11"/>
        <color indexed="8"/>
        <rFont val="Garamond"/>
        <family val="1"/>
      </rPr>
      <t xml:space="preserve">
</t>
    </r>
  </si>
  <si>
    <t>For more information on fortifed breakfast cereals, refer to the CSDE's resource below.</t>
  </si>
  <si>
    <t>A cooked breakfast cereal credits as the grains component in the CACFP meal patterns if it does not exceed 6 grams of sugars per dry ounce (refer to part 1); and the first ingredient is a creditable grain (whole, enriched, bran, or germ) or the cereal is fortified. For information on identifying whole and enriched grains, refer to the CSDE's resources below.</t>
  </si>
  <si>
    <r>
      <t xml:space="preserve"> Yes:</t>
    </r>
    <r>
      <rPr>
        <sz val="11"/>
        <color indexed="8"/>
        <rFont val="Garamond"/>
        <family val="1"/>
      </rPr>
      <t xml:space="preserve"> Cereal is creditable and may be served as the grains component in the CACFP.</t>
    </r>
  </si>
  <si>
    <r>
      <t xml:space="preserve"> Yes: </t>
    </r>
    <r>
      <rPr>
        <sz val="11"/>
        <color indexed="8"/>
        <rFont val="Garamond"/>
        <family val="1"/>
      </rPr>
      <t>Cereal credits as the grains component in the CACFP meal patterns.</t>
    </r>
  </si>
  <si>
    <r>
      <t xml:space="preserve">CACFP facility. The USDA’s </t>
    </r>
    <r>
      <rPr>
        <i/>
        <sz val="11"/>
        <color indexed="8"/>
        <rFont val="Garamond"/>
        <family val="1"/>
      </rPr>
      <t>CACFP Best Practices</t>
    </r>
    <r>
      <rPr>
        <sz val="11"/>
        <color indexed="8"/>
        <rFont val="Garamond"/>
        <family val="1"/>
      </rPr>
      <t xml:space="preserve"> recommends at least two servings of WGR grains per day. </t>
    </r>
  </si>
  <si>
    <r>
      <t>A cooked breakfast cereal meets the WGR criteria if it meets the</t>
    </r>
    <r>
      <rPr>
        <b/>
        <sz val="11"/>
        <color indexed="8"/>
        <rFont val="Garamond"/>
        <family val="1"/>
      </rPr>
      <t xml:space="preserve"> sugar limit </t>
    </r>
    <r>
      <rPr>
        <sz val="11"/>
        <color indexed="8"/>
        <rFont val="Garamond"/>
        <family val="1"/>
      </rPr>
      <t xml:space="preserve">and the USDA’s CACFP “rule of three”  WGR criteria. A whole grain must be the </t>
    </r>
    <r>
      <rPr>
        <b/>
        <sz val="11"/>
        <color indexed="8"/>
        <rFont val="Garamond"/>
        <family val="1"/>
      </rPr>
      <t>first</t>
    </r>
    <r>
      <rPr>
        <sz val="11"/>
        <color indexed="8"/>
        <rFont val="Garamond"/>
        <family val="1"/>
      </rPr>
      <t xml:space="preserve"> ingredient (or water is the first ingredient and a whole grain is the second ingredient) and the </t>
    </r>
    <r>
      <rPr>
        <b/>
        <sz val="11"/>
        <color indexed="8"/>
        <rFont val="Garamond"/>
        <family val="1"/>
      </rPr>
      <t>next two grain ingredients</t>
    </r>
    <r>
      <rPr>
        <sz val="11"/>
        <color indexed="8"/>
        <rFont val="Garamond"/>
        <family val="1"/>
      </rPr>
      <t xml:space="preserve"> (if any) must be whole, enriched, bran, or germ. </t>
    </r>
  </si>
  <si>
    <r>
      <t xml:space="preserve"> Not applicable </t>
    </r>
    <r>
      <rPr>
        <sz val="11"/>
        <color indexed="8"/>
        <rFont val="Garamond"/>
        <family val="1"/>
      </rPr>
      <t>(no second grain ingredient or can be ignored)</t>
    </r>
  </si>
  <si>
    <r>
      <t xml:space="preserve"> Not applicable </t>
    </r>
    <r>
      <rPr>
        <sz val="11"/>
        <color indexed="8"/>
        <rFont val="Garamond"/>
        <family val="1"/>
      </rPr>
      <t>(no third grain ingredient or can be ignored)</t>
    </r>
  </si>
  <si>
    <r>
      <t xml:space="preserve"> Is the answer “Yes” for question 1 </t>
    </r>
    <r>
      <rPr>
        <b/>
        <sz val="11"/>
        <color indexed="8"/>
        <rFont val="Garamond"/>
        <family val="1"/>
      </rPr>
      <t>AND</t>
    </r>
    <r>
      <rPr>
        <sz val="11"/>
        <color indexed="8"/>
        <rFont val="Garamond"/>
        <family val="1"/>
      </rPr>
      <t xml:space="preserve"> either “Yes” or “Not applicable” for questions 2 and 3?</t>
    </r>
  </si>
  <si>
    <r>
      <t xml:space="preserve"> Yes:</t>
    </r>
    <r>
      <rPr>
        <sz val="11"/>
        <color indexed="8"/>
        <rFont val="Garamond"/>
        <family val="1"/>
      </rPr>
      <t xml:space="preserve"> Cereal is WGR. </t>
    </r>
  </si>
  <si>
    <r>
      <t xml:space="preserve"> No:</t>
    </r>
    <r>
      <rPr>
        <sz val="11"/>
        <color indexed="8"/>
        <rFont val="Garamond"/>
        <family val="1"/>
      </rPr>
      <t xml:space="preserve"> Does the cereal contain </t>
    </r>
    <r>
      <rPr>
        <b/>
        <sz val="11"/>
        <color indexed="8"/>
        <rFont val="Garamond"/>
        <family val="1"/>
      </rPr>
      <t xml:space="preserve">more than one whole grain? </t>
    </r>
  </si>
  <si>
    <r>
      <t xml:space="preserve">Read the </t>
    </r>
    <r>
      <rPr>
        <b/>
        <sz val="11"/>
        <rFont val="Garamond"/>
        <family val="1"/>
      </rPr>
      <t>Nutrition Facts</t>
    </r>
    <r>
      <rPr>
        <sz val="11"/>
        <rFont val="Garamond"/>
        <family val="1"/>
      </rPr>
      <t xml:space="preserve"> label. Enter the product's </t>
    </r>
    <r>
      <rPr>
        <b/>
        <sz val="11"/>
        <rFont val="Garamond"/>
        <family val="1"/>
      </rPr>
      <t>serving size (cups)</t>
    </r>
    <r>
      <rPr>
        <sz val="11"/>
        <rFont val="Garamond"/>
        <family val="1"/>
      </rPr>
      <t xml:space="preserve"> in the blue box in A below. Enter the </t>
    </r>
    <r>
      <rPr>
        <b/>
        <sz val="11"/>
        <rFont val="Garamond"/>
        <family val="1"/>
      </rPr>
      <t>nutrition information</t>
    </r>
    <r>
      <rPr>
        <sz val="11"/>
        <rFont val="Garamond"/>
        <family val="1"/>
      </rPr>
      <t xml:space="preserve"> forthe manufacturer's serving in the blue boxes in B below.  </t>
    </r>
  </si>
  <si>
    <r>
      <t xml:space="preserve">If the Nutrition Facts label for a </t>
    </r>
    <r>
      <rPr>
        <b/>
        <sz val="11"/>
        <color theme="1"/>
        <rFont val="Garamond"/>
        <family val="1"/>
      </rPr>
      <t xml:space="preserve">single-serving container </t>
    </r>
    <r>
      <rPr>
        <sz val="11"/>
        <color theme="1"/>
        <rFont val="Garamond"/>
        <family val="1"/>
      </rPr>
      <t>of cereal does not list “cups,” measure the actual amount of cooked cereal in the container.</t>
    </r>
  </si>
  <si>
    <r>
      <t xml:space="preserve"> Calories </t>
    </r>
    <r>
      <rPr>
        <i/>
        <sz val="11"/>
        <rFont val="Garamond"/>
        <family val="1"/>
      </rPr>
      <t xml:space="preserve">(cereal alone </t>
    </r>
    <r>
      <rPr>
        <b/>
        <i/>
        <sz val="11"/>
        <rFont val="Garamond"/>
        <family val="1"/>
      </rPr>
      <t>without</t>
    </r>
    <r>
      <rPr>
        <i/>
        <sz val="11"/>
        <rFont val="Garamond"/>
        <family val="1"/>
      </rPr>
      <t xml:space="preserve"> milk)</t>
    </r>
  </si>
  <si>
    <r>
      <t xml:space="preserve"> Dietary fiber (g)    </t>
    </r>
    <r>
      <rPr>
        <i/>
        <sz val="11"/>
        <color indexed="8"/>
        <rFont val="Garamond"/>
        <family val="1"/>
      </rPr>
      <t xml:space="preserve">Enter 0 (zero) if the label states “less than 1g" or "&lt;1g." </t>
    </r>
  </si>
  <si>
    <r>
      <t xml:space="preserve"> Sugars (g)    </t>
    </r>
    <r>
      <rPr>
        <i/>
        <sz val="11"/>
        <color indexed="8"/>
        <rFont val="Garamond"/>
        <family val="1"/>
      </rPr>
      <t xml:space="preserve">Enter 0 (zero) if the label states “less than 1g" or "&lt;1g." </t>
    </r>
  </si>
  <si>
    <r>
      <t>Read the</t>
    </r>
    <r>
      <rPr>
        <b/>
        <sz val="11"/>
        <rFont val="Garamond"/>
        <family val="1"/>
      </rPr>
      <t xml:space="preserve"> ingredients statement</t>
    </r>
    <r>
      <rPr>
        <sz val="11"/>
        <rFont val="Garamond"/>
        <family val="1"/>
      </rPr>
      <t>. For each question below, check (X) either "Yes" or "No" in the blue boxes.</t>
    </r>
  </si>
  <si>
    <r>
      <t xml:space="preserve">Trans fat: </t>
    </r>
    <r>
      <rPr>
        <sz val="11"/>
        <rFont val="Garamond"/>
        <family val="1"/>
      </rPr>
      <t>less than 0.5 g</t>
    </r>
  </si>
  <si>
    <r>
      <t xml:space="preserve">Sodium: </t>
    </r>
    <r>
      <rPr>
        <sz val="11"/>
        <rFont val="Garamond"/>
        <family val="1"/>
      </rPr>
      <t>200 mg or less</t>
    </r>
  </si>
  <si>
    <r>
      <t xml:space="preserve">Fiber: </t>
    </r>
    <r>
      <rPr>
        <sz val="11"/>
        <rFont val="Garamond"/>
        <family val="1"/>
      </rPr>
      <t>Choose whole grains and foods</t>
    </r>
  </si>
  <si>
    <r>
      <t xml:space="preserve">Fat: </t>
    </r>
    <r>
      <rPr>
        <sz val="11"/>
        <rFont val="Garamond"/>
        <family val="1"/>
      </rPr>
      <t>35% or less</t>
    </r>
  </si>
  <si>
    <r>
      <t xml:space="preserve">Saturated fat: </t>
    </r>
    <r>
      <rPr>
        <sz val="11"/>
        <rFont val="Garamond"/>
        <family val="1"/>
      </rPr>
      <t>less than 10%</t>
    </r>
  </si>
  <si>
    <r>
      <t xml:space="preserve">Sugars: </t>
    </r>
    <r>
      <rPr>
        <sz val="11"/>
        <rFont val="Garamond"/>
        <family val="1"/>
      </rPr>
      <t>35% or less</t>
    </r>
  </si>
  <si>
    <r>
      <t xml:space="preserve">Is the cereal made </t>
    </r>
    <r>
      <rPr>
        <b/>
        <sz val="11"/>
        <rFont val="Garamond"/>
        <family val="1"/>
      </rPr>
      <t>without</t>
    </r>
    <r>
      <rPr>
        <b/>
        <i/>
        <sz val="11"/>
        <rFont val="Garamond"/>
        <family val="1"/>
      </rPr>
      <t xml:space="preserve"> </t>
    </r>
    <r>
      <rPr>
        <sz val="11"/>
        <rFont val="Garamond"/>
        <family val="1"/>
      </rPr>
      <t xml:space="preserve">chemically altered fat substitutes? </t>
    </r>
    <r>
      <rPr>
        <vertAlign val="superscript"/>
        <sz val="11"/>
        <rFont val="Garamond"/>
        <family val="1"/>
      </rPr>
      <t xml:space="preserve"> </t>
    </r>
    <r>
      <rPr>
        <b/>
        <vertAlign val="superscript"/>
        <sz val="11"/>
        <rFont val="Garamond"/>
        <family val="1"/>
      </rPr>
      <t>1</t>
    </r>
  </si>
  <si>
    <r>
      <t xml:space="preserve">Is the cereal made </t>
    </r>
    <r>
      <rPr>
        <b/>
        <sz val="11"/>
        <rFont val="Garamond"/>
        <family val="1"/>
      </rPr>
      <t xml:space="preserve">without </t>
    </r>
    <r>
      <rPr>
        <sz val="11"/>
        <rFont val="Garamond"/>
        <family val="1"/>
      </rPr>
      <t xml:space="preserve">partially hydrogenated oils? </t>
    </r>
    <r>
      <rPr>
        <b/>
        <vertAlign val="superscript"/>
        <sz val="11"/>
        <rFont val="Garamond"/>
        <family val="1"/>
      </rPr>
      <t>1</t>
    </r>
  </si>
  <si>
    <r>
      <t xml:space="preserve"> </t>
    </r>
    <r>
      <rPr>
        <b/>
        <sz val="11"/>
        <color indexed="8"/>
        <rFont val="Garamond"/>
        <family val="1"/>
      </rPr>
      <t>Ages 3-5:</t>
    </r>
    <r>
      <rPr>
        <sz val="11"/>
        <color indexed="8"/>
        <rFont val="Garamond"/>
        <family val="1"/>
      </rPr>
      <t xml:space="preserve"> ¼ cup cooked </t>
    </r>
  </si>
  <si>
    <r>
      <t xml:space="preserve"> </t>
    </r>
    <r>
      <rPr>
        <b/>
        <sz val="11"/>
        <color indexed="8"/>
        <rFont val="Garamond"/>
        <family val="1"/>
      </rPr>
      <t>Ages 6-12:</t>
    </r>
    <r>
      <rPr>
        <sz val="11"/>
        <color indexed="8"/>
        <rFont val="Garamond"/>
        <family val="1"/>
      </rPr>
      <t xml:space="preserve"> ½ cup cooked</t>
    </r>
  </si>
  <si>
    <r>
      <t xml:space="preserve"> </t>
    </r>
    <r>
      <rPr>
        <b/>
        <sz val="11"/>
        <color indexed="8"/>
        <rFont val="Garamond"/>
        <family val="1"/>
      </rPr>
      <t>Ages 13-18 (at-risk afterschool programs and emergency shelters only):</t>
    </r>
    <r>
      <rPr>
        <sz val="11"/>
        <color indexed="8"/>
        <rFont val="Garamond"/>
        <family val="1"/>
      </rPr>
      <t xml:space="preserve"> ½ cup cooked</t>
    </r>
  </si>
  <si>
    <t>Part 2 — Creditable Grain Ingredients</t>
  </si>
  <si>
    <r>
      <t xml:space="preserve">Sugars (CACFP meal pattern limit): </t>
    </r>
    <r>
      <rPr>
        <sz val="11"/>
        <rFont val="Garamond"/>
        <family val="1"/>
      </rPr>
      <t>≤ 6 grams per ounce</t>
    </r>
    <r>
      <rPr>
        <sz val="11"/>
        <color rgb="FFFF0000"/>
        <rFont val="Garamond"/>
        <family val="1"/>
      </rPr>
      <t/>
    </r>
  </si>
  <si>
    <t>This worksheet also determines if cooked breakfast cereals meet the recommended nutrition standards of the Connecticut Child Care Nutrition Standards (CCCNS). For information on the CCCNS, refer to the CSDE's guide below.</t>
  </si>
  <si>
    <t>For additional CACFP child care crediting worksheets and meal pattern crediting information, refer to the CSDE's webpage below.</t>
  </si>
  <si>
    <t>Is the first ingredient a whole grain, enriched grain, bran, or germ? Refer to A in part 1.</t>
  </si>
  <si>
    <r>
      <t>Is the</t>
    </r>
    <r>
      <rPr>
        <b/>
        <sz val="11"/>
        <color indexed="8"/>
        <rFont val="Garamond"/>
        <family val="1"/>
      </rPr>
      <t xml:space="preserve"> first ingredient</t>
    </r>
    <r>
      <rPr>
        <sz val="11"/>
        <color indexed="8"/>
        <rFont val="Garamond"/>
        <family val="1"/>
      </rPr>
      <t xml:space="preserve"> a whole grain? Refer to A in part 1.</t>
    </r>
  </si>
  <si>
    <r>
      <t>Is the</t>
    </r>
    <r>
      <rPr>
        <b/>
        <sz val="11"/>
        <color indexed="8"/>
        <rFont val="Garamond"/>
        <family val="1"/>
      </rPr>
      <t xml:space="preserve"> second grain ingredient</t>
    </r>
    <r>
      <rPr>
        <sz val="11"/>
        <color indexed="8"/>
        <rFont val="Garamond"/>
        <family val="1"/>
      </rPr>
      <t xml:space="preserve"> a creditable grain (whole, enriched, bran, or germ)?  Refer to B in part 1.</t>
    </r>
  </si>
  <si>
    <r>
      <t>Is the</t>
    </r>
    <r>
      <rPr>
        <b/>
        <sz val="11"/>
        <color indexed="8"/>
        <rFont val="Garamond"/>
        <family val="1"/>
      </rPr>
      <t xml:space="preserve"> third grain ingredient</t>
    </r>
    <r>
      <rPr>
        <sz val="11"/>
        <color indexed="8"/>
        <rFont val="Garamond"/>
        <family val="1"/>
      </rPr>
      <t xml:space="preserve"> a creditable grain (whole, enriched, bran, or germ)? Refer to C in part 1.</t>
    </r>
  </si>
  <si>
    <r>
      <t xml:space="preserve">This worksheet is available at </t>
    </r>
    <r>
      <rPr>
        <u/>
        <sz val="11"/>
        <color rgb="FF0000FF"/>
        <rFont val="Garamond"/>
        <family val="1"/>
      </rPr>
      <t>https://portal.ct.gov/-/media/SDE/Nutrition/CACFP/ Crediting/CACFP_Crediting_Worksheet3_Cooked_Cereals.xlsx</t>
    </r>
    <r>
      <rPr>
        <sz val="11"/>
        <color indexed="8"/>
        <rFont val="Garamond"/>
        <family val="1"/>
      </rPr>
      <t>.</t>
    </r>
  </si>
  <si>
    <t>Part 6 — CACFP Serving Size  (Ounce Equivalents)</t>
  </si>
  <si>
    <t xml:space="preserve"> oz eq </t>
  </si>
  <si>
    <t>Yes: The CACFP facility must obtain a PFS to document that the combined weight of all whole grains is the greatest ingredient by weight. For guidance on products with multiple whole grains, refer to the CSDE's resource below.</t>
  </si>
  <si>
    <r>
      <t>Does the cereal contain</t>
    </r>
    <r>
      <rPr>
        <sz val="11"/>
        <color indexed="8"/>
        <rFont val="Garamond"/>
        <family val="1"/>
      </rPr>
      <t xml:space="preserve"> </t>
    </r>
    <r>
      <rPr>
        <b/>
        <sz val="11"/>
        <color indexed="8"/>
        <rFont val="Garamond"/>
        <family val="1"/>
      </rPr>
      <t>partially hydrogenated oils</t>
    </r>
    <r>
      <rPr>
        <sz val="11"/>
        <color indexed="8"/>
        <rFont val="Garamond"/>
        <family val="1"/>
      </rPr>
      <t>, e.g., partially hydrogenated cottonseed oil and partially hydrogenated soybean oil?</t>
    </r>
    <r>
      <rPr>
        <sz val="11"/>
        <color theme="1"/>
        <rFont val="Garamond"/>
        <family val="1"/>
      </rPr>
      <t xml:space="preserve"> </t>
    </r>
    <r>
      <rPr>
        <vertAlign val="superscript"/>
        <sz val="11"/>
        <color theme="1"/>
        <rFont val="Garamond"/>
        <family val="1"/>
      </rPr>
      <t>1</t>
    </r>
  </si>
  <si>
    <r>
      <t xml:space="preserve"> No: </t>
    </r>
    <r>
      <rPr>
        <sz val="11"/>
        <color indexed="8"/>
        <rFont val="Garamond"/>
        <family val="1"/>
      </rPr>
      <t>The cereal cannot credit in the CACFP meal pattern.</t>
    </r>
  </si>
  <si>
    <r>
      <rPr>
        <b/>
        <sz val="11"/>
        <color rgb="FF000000"/>
        <rFont val="Garamond"/>
        <family val="1"/>
      </rPr>
      <t>Sugar limit:</t>
    </r>
    <r>
      <rPr>
        <sz val="11"/>
        <color indexed="8"/>
        <rFont val="Garamond"/>
        <family val="1"/>
      </rPr>
      <t xml:space="preserve"> Does the cereal </t>
    </r>
    <r>
      <rPr>
        <sz val="11"/>
        <color rgb="FF000000"/>
        <rFont val="Garamond"/>
        <family val="1"/>
      </rPr>
      <t>meet the sugar limit</t>
    </r>
    <r>
      <rPr>
        <sz val="11"/>
        <color indexed="8"/>
        <rFont val="Garamond"/>
        <family val="1"/>
      </rPr>
      <t>? (Refer to part 1.)</t>
    </r>
  </si>
  <si>
    <r>
      <rPr>
        <b/>
        <sz val="11"/>
        <color rgb="FF000000"/>
        <rFont val="Garamond"/>
        <family val="1"/>
      </rPr>
      <t>Recommended nutrition standards:</t>
    </r>
    <r>
      <rPr>
        <sz val="11"/>
        <color indexed="8"/>
        <rFont val="Garamond"/>
        <family val="1"/>
      </rPr>
      <t xml:space="preserve"> Does the cereal meet the </t>
    </r>
    <r>
      <rPr>
        <b/>
        <sz val="11"/>
        <color indexed="8"/>
        <rFont val="Garamond"/>
        <family val="1"/>
      </rPr>
      <t>CCCNS</t>
    </r>
    <r>
      <rPr>
        <sz val="11"/>
        <color indexed="8"/>
        <rFont val="Garamond"/>
        <family val="1"/>
      </rPr>
      <t>? (Refer to part 7.)</t>
    </r>
  </si>
  <si>
    <r>
      <rPr>
        <b/>
        <sz val="11"/>
        <color rgb="FF000000"/>
        <rFont val="Garamond"/>
        <family val="1"/>
      </rPr>
      <t>Creditable</t>
    </r>
    <r>
      <rPr>
        <sz val="11"/>
        <color indexed="8"/>
        <rFont val="Garamond"/>
        <family val="1"/>
      </rPr>
      <t xml:space="preserve">: Is the cereal </t>
    </r>
    <r>
      <rPr>
        <sz val="11"/>
        <color rgb="FF000000"/>
        <rFont val="Garamond"/>
        <family val="1"/>
      </rPr>
      <t>creditable</t>
    </r>
    <r>
      <rPr>
        <sz val="11"/>
        <color indexed="8"/>
        <rFont val="Garamond"/>
        <family val="1"/>
      </rPr>
      <t>? (Refer to part 2.)</t>
    </r>
  </si>
  <si>
    <r>
      <rPr>
        <b/>
        <sz val="11"/>
        <color rgb="FF000000"/>
        <rFont val="Garamond"/>
        <family val="1"/>
      </rPr>
      <t xml:space="preserve">WGR: </t>
    </r>
    <r>
      <rPr>
        <sz val="11"/>
        <color indexed="8"/>
        <rFont val="Garamond"/>
        <family val="1"/>
      </rPr>
      <t xml:space="preserve">Is the cereal </t>
    </r>
    <r>
      <rPr>
        <sz val="11"/>
        <color rgb="FF000000"/>
        <rFont val="Garamond"/>
        <family val="1"/>
      </rPr>
      <t>WGR</t>
    </r>
    <r>
      <rPr>
        <sz val="11"/>
        <color indexed="8"/>
        <rFont val="Garamond"/>
        <family val="1"/>
      </rPr>
      <t>? (Refer to part 3.)</t>
    </r>
  </si>
  <si>
    <r>
      <t xml:space="preserve">This worksheet determines if cooked breakfast cereals (such as oatmeal, cream of wheat, and farina) in </t>
    </r>
    <r>
      <rPr>
        <b/>
        <sz val="11"/>
        <rFont val="Garamond"/>
        <family val="1"/>
      </rPr>
      <t>group H</t>
    </r>
    <r>
      <rPr>
        <sz val="11"/>
        <rFont val="Garamond"/>
        <family val="1"/>
      </rPr>
      <t xml:space="preserve"> of the U.S. Department of Agriculture’s (USDA) Exhibit A grains chart comply with the </t>
    </r>
    <r>
      <rPr>
        <b/>
        <sz val="11"/>
        <rFont val="Garamond"/>
        <family val="1"/>
      </rPr>
      <t>crediting, whole grain-rich (WGR), and ounce equivalents (oz eq) requirements</t>
    </r>
    <r>
      <rPr>
        <sz val="11"/>
        <rFont val="Garamond"/>
        <family val="1"/>
      </rPr>
      <t xml:space="preserve"> of the CACFP meal patterns for children. For information on the CACFP meal patterns, crediting breakfast cereals, and grain oz eq, refer to the Connecticut State Department of Education's (CSDE) resources below.</t>
    </r>
  </si>
  <si>
    <r>
      <rPr>
        <b/>
        <sz val="11"/>
        <color rgb="FFC00000"/>
        <rFont val="Webdings"/>
        <family val="1"/>
        <charset val="2"/>
      </rPr>
      <t>8</t>
    </r>
    <r>
      <rPr>
        <b/>
        <sz val="11"/>
        <color rgb="FFC00000"/>
        <rFont val="Garamond"/>
        <family val="1"/>
      </rPr>
      <t xml:space="preserve"> STOP: Do not complete the other sections of this worksheet.</t>
    </r>
  </si>
  <si>
    <r>
      <rPr>
        <b/>
        <sz val="11"/>
        <color rgb="FFC00000"/>
        <rFont val="Garamond"/>
        <family val="1"/>
      </rPr>
      <t>Note:</t>
    </r>
    <r>
      <rPr>
        <b/>
        <sz val="11"/>
        <color rgb="FFFF0000"/>
        <rFont val="Garamond"/>
        <family val="1"/>
      </rPr>
      <t xml:space="preserve"> </t>
    </r>
    <r>
      <rPr>
        <sz val="11"/>
        <color rgb="FF000000"/>
        <rFont val="Garamond"/>
        <family val="1"/>
      </rPr>
      <t xml:space="preserve">When reviewing the cooked breakfast cereal's ingredients statement for the "rule of three," ignore </t>
    </r>
    <r>
      <rPr>
        <b/>
        <sz val="11"/>
        <color rgb="FF000000"/>
        <rFont val="Garamond"/>
        <family val="1"/>
      </rPr>
      <t xml:space="preserve">noncreditable grains </t>
    </r>
    <r>
      <rPr>
        <sz val="11"/>
        <color rgb="FF000000"/>
        <rFont val="Garamond"/>
        <family val="1"/>
      </rPr>
      <t xml:space="preserve">listed after the statement “contains 2% or less” or in the sub-listing for a dough conditioner. Ignore </t>
    </r>
    <r>
      <rPr>
        <b/>
        <sz val="11"/>
        <color rgb="FF000000"/>
        <rFont val="Garamond"/>
        <family val="1"/>
      </rPr>
      <t>grain derivative</t>
    </r>
    <r>
      <rPr>
        <sz val="11"/>
        <color rgb="FF000000"/>
        <rFont val="Garamond"/>
        <family val="1"/>
      </rPr>
      <t>s such as wheat gluten and modified food starch. For guidance on identifying noncreditable grains, refer to table 1 (Examples of Noncreditable Grain Ingredients) on page 8 and the CSDE's resource below.</t>
    </r>
  </si>
  <si>
    <r>
      <t>No:</t>
    </r>
    <r>
      <rPr>
        <sz val="11"/>
        <color indexed="8"/>
        <rFont val="Garamond"/>
        <family val="1"/>
      </rPr>
      <t xml:space="preserve"> Cereal is </t>
    </r>
    <r>
      <rPr>
        <b/>
        <sz val="11"/>
        <color rgb="FF000000"/>
        <rFont val="Garamond"/>
        <family val="1"/>
      </rPr>
      <t>not</t>
    </r>
    <r>
      <rPr>
        <sz val="11"/>
        <color indexed="8"/>
        <rFont val="Garamond"/>
        <family val="1"/>
      </rPr>
      <t xml:space="preserve"> WGR.</t>
    </r>
  </si>
  <si>
    <r>
      <t xml:space="preserve"> No: </t>
    </r>
    <r>
      <rPr>
        <sz val="11"/>
        <color indexed="8"/>
        <rFont val="Garamond"/>
        <family val="1"/>
      </rPr>
      <t xml:space="preserve">Cereal does </t>
    </r>
    <r>
      <rPr>
        <b/>
        <sz val="11"/>
        <color rgb="FF000000"/>
        <rFont val="Garamond"/>
        <family val="1"/>
      </rPr>
      <t>not</t>
    </r>
    <r>
      <rPr>
        <sz val="11"/>
        <color indexed="8"/>
        <rFont val="Garamond"/>
        <family val="1"/>
      </rPr>
      <t xml:space="preserve"> credit as the grains component in the CACFP meal patterns.</t>
    </r>
  </si>
  <si>
    <r>
      <t xml:space="preserve"> No:</t>
    </r>
    <r>
      <rPr>
        <sz val="11"/>
        <color rgb="FF000000"/>
        <rFont val="Garamond"/>
        <family val="1"/>
      </rPr>
      <t xml:space="preserve"> Is the cereal fortified? Refer to the CSDE's resource below.</t>
    </r>
  </si>
  <si>
    <r>
      <rPr>
        <b/>
        <sz val="11"/>
        <color rgb="FFC00000"/>
        <rFont val="Garamond"/>
        <family val="1"/>
      </rPr>
      <t>Note:</t>
    </r>
    <r>
      <rPr>
        <sz val="11"/>
        <rFont val="Garamond"/>
        <family val="1"/>
      </rPr>
      <t xml:space="preserve"> The product's serving size on the Nutrition Facts label might be different from the required CACFP serving (oz eq). Part 6 of this worksheet calculates the product's oz eq contribution.</t>
    </r>
  </si>
  <si>
    <t>Cooked breakfast cerals require ½ cup of cooked or 1 ounce (28 grams) dry to credit as 1 ounce equivalent (oz eq) of the grains component. The serving for cooked breakfast cereals in the CACFP meal patterns is ¼ cup for ages 1-5 and ½ cup afterschool programs and emergency shelters. Larger portion sizes may be needed to meet the nutritional needs of children ages 13-18.</t>
  </si>
  <si>
    <r>
      <t xml:space="preserve">In the blue box below, indicate the </t>
    </r>
    <r>
      <rPr>
        <b/>
        <sz val="11"/>
        <rFont val="Garamond"/>
        <family val="1"/>
      </rPr>
      <t xml:space="preserve">cooked amount (cups) of the actual serving of cooked breakfast cereal </t>
    </r>
    <r>
      <rPr>
        <sz val="11"/>
        <rFont val="Garamond"/>
        <family val="1"/>
      </rPr>
      <t>that will be provided by the CACFP facility. The equivalent serving of the grains component  for each age group calculates automatically in the yellow box.</t>
    </r>
  </si>
  <si>
    <r>
      <rPr>
        <b/>
        <sz val="11"/>
        <color rgb="FFC00000"/>
        <rFont val="Garamond"/>
        <family val="1"/>
      </rPr>
      <t>Note:</t>
    </r>
    <r>
      <rPr>
        <sz val="11"/>
        <color rgb="FFC00000"/>
        <rFont val="Garamond"/>
        <family val="1"/>
      </rPr>
      <t xml:space="preserve"> </t>
    </r>
    <r>
      <rPr>
        <sz val="11"/>
        <rFont val="Garamond"/>
        <family val="1"/>
      </rPr>
      <t xml:space="preserve">The serving provided by the CACFP facility could be the same, larger, or smaller than the required quantity in the CACFP meal patterns. Amounts less than ¼ oz eq do not credit toward the grains component. If a food item provides less than the minimum oz eq, the CACFP menu must include additional foods to meet the full amount for each age group at each meal and snack. </t>
    </r>
  </si>
  <si>
    <r>
      <rPr>
        <b/>
        <sz val="11"/>
        <color rgb="FF000000"/>
        <rFont val="Garamond"/>
        <family val="1"/>
      </rPr>
      <t>Minimum serving:</t>
    </r>
    <r>
      <rPr>
        <sz val="11"/>
        <color rgb="FF000000"/>
        <rFont val="Garamond"/>
        <family val="1"/>
      </rPr>
      <t xml:space="preserve"> </t>
    </r>
    <r>
      <rPr>
        <sz val="11"/>
        <color indexed="8"/>
        <rFont val="Garamond"/>
        <family val="1"/>
      </rPr>
      <t>Does the CACFP facility's serving provide the</t>
    </r>
    <r>
      <rPr>
        <sz val="11"/>
        <color rgb="FF000000"/>
        <rFont val="Garamond"/>
        <family val="1"/>
      </rPr>
      <t xml:space="preserve"> required oz eq</t>
    </r>
    <r>
      <rPr>
        <sz val="11"/>
        <color indexed="8"/>
        <rFont val="Garamond"/>
        <family val="1"/>
      </rPr>
      <t>? (Refer to part 6.)</t>
    </r>
  </si>
  <si>
    <r>
      <rPr>
        <b/>
        <sz val="11"/>
        <color rgb="FFC00000"/>
        <rFont val="Garamond"/>
        <family val="1"/>
      </rPr>
      <t>Note:</t>
    </r>
    <r>
      <rPr>
        <sz val="11"/>
        <color rgb="FFC00000"/>
        <rFont val="Garamond"/>
        <family val="1"/>
      </rPr>
      <t xml:space="preserve"> </t>
    </r>
    <r>
      <rPr>
        <sz val="11"/>
        <color indexed="8"/>
        <rFont val="Garamond"/>
        <family val="1"/>
      </rPr>
      <t xml:space="preserve">For the cooked breakfast cereal to </t>
    </r>
    <r>
      <rPr>
        <b/>
        <sz val="11"/>
        <color indexed="8"/>
        <rFont val="Garamond"/>
        <family val="1"/>
      </rPr>
      <t>credit</t>
    </r>
    <r>
      <rPr>
        <sz val="11"/>
        <color indexed="8"/>
        <rFont val="Garamond"/>
        <family val="1"/>
      </rPr>
      <t xml:space="preserve"> in the CACFP meal patterns, the answers must be "yes" for questions 1, 2 and 4. For the cooked breakfast cereal to meet the</t>
    </r>
    <r>
      <rPr>
        <b/>
        <sz val="11"/>
        <color indexed="8"/>
        <rFont val="Garamond"/>
        <family val="1"/>
      </rPr>
      <t xml:space="preserve"> WGR requirement</t>
    </r>
    <r>
      <rPr>
        <sz val="11"/>
        <color indexed="8"/>
        <rFont val="Garamond"/>
        <family val="1"/>
      </rPr>
      <t>, the answers must be "yes" for questions 1-4.  If the answer to question 5 is "no," the cooked breakfast cereal may be served in the CACFP if it 1) meets the sugar limit; 2) is creditable or WGR; and 3) provides the required oz eq. The CSDE encourages CACFP facilities to  choose cooked breakfast cereals that meet all or most of the CCCNS for the grains component.</t>
    </r>
  </si>
  <si>
    <r>
      <t xml:space="preserve">Does the cereal contain </t>
    </r>
    <r>
      <rPr>
        <b/>
        <sz val="11"/>
        <rFont val="Garamond"/>
        <family val="1"/>
      </rPr>
      <t xml:space="preserve">nonnutritive sweeteners </t>
    </r>
    <r>
      <rPr>
        <sz val="11"/>
        <rFont val="Garamond"/>
        <family val="1"/>
      </rPr>
      <t xml:space="preserve">or </t>
    </r>
    <r>
      <rPr>
        <b/>
        <sz val="11"/>
        <rFont val="Garamond"/>
        <family val="1"/>
      </rPr>
      <t>sugar alcohols</t>
    </r>
    <r>
      <rPr>
        <sz val="11"/>
        <rFont val="Garamond"/>
        <family val="1"/>
      </rPr>
      <t xml:space="preserve">? </t>
    </r>
    <r>
      <rPr>
        <vertAlign val="superscript"/>
        <sz val="11"/>
        <rFont val="Garamond"/>
        <family val="1"/>
      </rPr>
      <t>1</t>
    </r>
  </si>
  <si>
    <t>Examples include artifical nonnutritive sweeteners (such as aspartame, acesulfame potassium, and sucralose) and plant-based nonnutritive sweeteners (such as stevia, monk fruit, and thaumatin). Examples of sugar alcohols include sorbitol, mannitol, maltitol, and erythritol.</t>
  </si>
  <si>
    <r>
      <t xml:space="preserve">Is the cereal made </t>
    </r>
    <r>
      <rPr>
        <b/>
        <sz val="11"/>
        <rFont val="Garamond"/>
        <family val="1"/>
      </rPr>
      <t>without</t>
    </r>
    <r>
      <rPr>
        <sz val="11"/>
        <rFont val="Garamond"/>
        <family val="1"/>
      </rPr>
      <t xml:space="preserve"> nonnutritive sweeteners and sugar alcohols? </t>
    </r>
    <r>
      <rPr>
        <vertAlign val="superscript"/>
        <sz val="11"/>
        <rFont val="Garamond"/>
        <family val="1"/>
      </rPr>
      <t>1</t>
    </r>
  </si>
  <si>
    <r>
      <t xml:space="preserve">Does the product contain </t>
    </r>
    <r>
      <rPr>
        <b/>
        <sz val="11"/>
        <rFont val="Garamond"/>
        <family val="1"/>
      </rPr>
      <t>chemically altered fat substitutes</t>
    </r>
    <r>
      <rPr>
        <sz val="11"/>
        <rFont val="Garamond"/>
        <family val="1"/>
      </rPr>
      <t xml:space="preserve">, e.g., olestra (Olean) and microparticulated whey protein concentrate (Simplesse)? </t>
    </r>
    <r>
      <rPr>
        <vertAlign val="superscript"/>
        <sz val="11"/>
        <rFont val="Garamond"/>
        <family val="1"/>
      </rPr>
      <t>1</t>
    </r>
  </si>
  <si>
    <t xml:space="preserve">Guide to Meeting the Whole Grain-rich Requirement for the CACFP </t>
  </si>
  <si>
    <r>
      <t xml:space="preserve">For more information, refer to the CCCNS in the CSDE's </t>
    </r>
    <r>
      <rPr>
        <i/>
        <sz val="11"/>
        <color rgb="FF000000"/>
        <rFont val="Garamond"/>
        <family val="1"/>
      </rPr>
      <t>Action Guide for Child Care Nutrition and Physical Activity Policies.</t>
    </r>
  </si>
  <si>
    <t>Guide to Meeting the Meal Pattern Requirements for CACFP Child Care Programs</t>
  </si>
  <si>
    <r>
      <t xml:space="preserve">For more information, refer the CSDE's </t>
    </r>
    <r>
      <rPr>
        <i/>
        <sz val="11"/>
        <color rgb="FF000000"/>
        <rFont val="Garamond"/>
        <family val="1"/>
      </rPr>
      <t>Guide to Meeting the Meal Pattern Requirements for CACFP Child Care Programs</t>
    </r>
    <r>
      <rPr>
        <sz val="11"/>
        <color rgb="FF000000"/>
        <rFont val="Garamond"/>
        <family val="1"/>
      </rPr>
      <t xml:space="preserve"> and visit the CSDE's Meal Patterns for CACFP Child Care Programs webpage, or contact the CACFP staff in the CSDE's Bureau of Child Nutrition Programs, 450 Columbus Boulevard, Suite 504, Hartford, CT 06103-1841.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</si>
</sst>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00"/>
  </numFmts>
  <fonts count="59" x14ac:knownFonts="1">
    <font>
      <sz val="11"/>
      <color indexed="8"/>
      <name val="Calibri"/>
      <family val="2"/>
    </font>
    <font>
      <sz val="11"/>
      <color indexed="8"/>
      <name val="Arial Narrow"/>
      <family val="2"/>
    </font>
    <font>
      <sz val="8"/>
      <color indexed="8"/>
      <name val="Arial Narrow"/>
      <family val="2"/>
    </font>
    <font>
      <b/>
      <sz val="8"/>
      <color indexed="8"/>
      <name val="Arial Narrow"/>
      <family val="2"/>
    </font>
    <font>
      <sz val="10"/>
      <color indexed="8"/>
      <name val="Arial Narrow"/>
      <family val="2"/>
    </font>
    <font>
      <b/>
      <sz val="12"/>
      <color indexed="8"/>
      <name val="Arial Narrow"/>
      <family val="2"/>
    </font>
    <font>
      <sz val="12"/>
      <color indexed="8"/>
      <name val="Arial Narrow"/>
      <family val="2"/>
    </font>
    <font>
      <b/>
      <sz val="14"/>
      <color indexed="8"/>
      <name val="Arial Narrow"/>
      <family val="2"/>
    </font>
    <font>
      <sz val="14"/>
      <color indexed="8"/>
      <name val="Arial Narrow"/>
      <family val="2"/>
    </font>
    <font>
      <b/>
      <sz val="14"/>
      <color indexed="9"/>
      <name val="Arial Narrow"/>
      <family val="2"/>
    </font>
    <font>
      <sz val="9"/>
      <color indexed="8"/>
      <name val="Arial Narrow"/>
      <family val="2"/>
    </font>
    <font>
      <b/>
      <sz val="11"/>
      <color indexed="8"/>
      <name val="Arial Narrow"/>
      <family val="2"/>
    </font>
    <font>
      <i/>
      <sz val="11"/>
      <color indexed="8"/>
      <name val="Arial Narrow"/>
      <family val="2"/>
    </font>
    <font>
      <sz val="11"/>
      <name val="Symbol"/>
      <family val="1"/>
      <charset val="2"/>
    </font>
    <font>
      <u/>
      <sz val="11"/>
      <color indexed="12"/>
      <name val="Calibri"/>
      <family val="2"/>
    </font>
    <font>
      <u/>
      <sz val="11"/>
      <color indexed="12"/>
      <name val="Arial Narrow"/>
      <family val="2"/>
    </font>
    <font>
      <b/>
      <sz val="14"/>
      <color theme="0"/>
      <name val="Arial Narrow"/>
      <family val="2"/>
    </font>
    <font>
      <b/>
      <sz val="12"/>
      <color theme="0"/>
      <name val="Arial Narrow"/>
      <family val="2"/>
    </font>
    <font>
      <sz val="12"/>
      <color theme="0"/>
      <name val="Arial Narrow"/>
      <family val="2"/>
    </font>
    <font>
      <b/>
      <sz val="14"/>
      <color rgb="FF006600"/>
      <name val="Arial Narrow"/>
      <family val="2"/>
    </font>
    <font>
      <b/>
      <i/>
      <sz val="14"/>
      <color rgb="FF006600"/>
      <name val="Arial Narrow"/>
      <family val="2"/>
    </font>
    <font>
      <b/>
      <sz val="12"/>
      <color rgb="FF006600"/>
      <name val="Arial Narrow"/>
      <family val="2"/>
    </font>
    <font>
      <i/>
      <sz val="12"/>
      <color rgb="FF006600"/>
      <name val="Arial Narrow"/>
      <family val="2"/>
    </font>
    <font>
      <sz val="11"/>
      <name val="Garamond"/>
      <family val="1"/>
    </font>
    <font>
      <b/>
      <sz val="11"/>
      <name val="Garamond"/>
      <family val="1"/>
    </font>
    <font>
      <u/>
      <sz val="11"/>
      <color indexed="12"/>
      <name val="Garamond"/>
      <family val="1"/>
    </font>
    <font>
      <b/>
      <sz val="11"/>
      <color indexed="9"/>
      <name val="Garamond"/>
      <family val="1"/>
    </font>
    <font>
      <sz val="11"/>
      <color theme="0"/>
      <name val="Garamond"/>
      <family val="1"/>
    </font>
    <font>
      <sz val="11"/>
      <color indexed="8"/>
      <name val="Garamond"/>
      <family val="1"/>
    </font>
    <font>
      <b/>
      <sz val="11"/>
      <color theme="0"/>
      <name val="Garamond"/>
      <family val="1"/>
    </font>
    <font>
      <b/>
      <sz val="11"/>
      <color indexed="8"/>
      <name val="Garamond"/>
      <family val="1"/>
    </font>
    <font>
      <b/>
      <sz val="11"/>
      <color rgb="FFC00000"/>
      <name val="Garamond"/>
      <family val="1"/>
    </font>
    <font>
      <sz val="11"/>
      <color indexed="9"/>
      <name val="Garamond"/>
      <family val="1"/>
    </font>
    <font>
      <b/>
      <sz val="11"/>
      <color rgb="FFFF0000"/>
      <name val="Garamond"/>
      <family val="1"/>
    </font>
    <font>
      <i/>
      <sz val="11"/>
      <color indexed="8"/>
      <name val="Garamond"/>
      <family val="1"/>
    </font>
    <font>
      <b/>
      <sz val="11"/>
      <color indexed="10"/>
      <name val="Garamond"/>
      <family val="1"/>
    </font>
    <font>
      <sz val="11"/>
      <color rgb="FFFF0000"/>
      <name val="Garamond"/>
      <family val="1"/>
    </font>
    <font>
      <sz val="14"/>
      <color theme="0"/>
      <name val="Arial Narrow"/>
      <family val="2"/>
    </font>
    <font>
      <sz val="11"/>
      <color rgb="FF000000"/>
      <name val="Garamond"/>
      <family val="1"/>
    </font>
    <font>
      <b/>
      <sz val="11"/>
      <color rgb="FF000000"/>
      <name val="Garamond"/>
      <family val="1"/>
    </font>
    <font>
      <sz val="12"/>
      <color indexed="8"/>
      <name val="Garamond"/>
      <family val="1"/>
    </font>
    <font>
      <sz val="11"/>
      <color theme="1"/>
      <name val="Garamond"/>
      <family val="1"/>
    </font>
    <font>
      <b/>
      <sz val="11"/>
      <color theme="1"/>
      <name val="Garamond"/>
      <family val="1"/>
    </font>
    <font>
      <i/>
      <sz val="11"/>
      <name val="Garamond"/>
      <family val="1"/>
    </font>
    <font>
      <b/>
      <i/>
      <sz val="11"/>
      <name val="Garamond"/>
      <family val="1"/>
    </font>
    <font>
      <vertAlign val="superscript"/>
      <sz val="11"/>
      <name val="Garamond"/>
      <family val="1"/>
    </font>
    <font>
      <vertAlign val="superscript"/>
      <sz val="11"/>
      <color theme="1"/>
      <name val="Garamond"/>
      <family val="1"/>
    </font>
    <font>
      <sz val="11"/>
      <color rgb="FF0000FF"/>
      <name val="Garamond"/>
      <family val="1"/>
    </font>
    <font>
      <b/>
      <sz val="11"/>
      <color rgb="FF0000FF"/>
      <name val="Garamond"/>
      <family val="1"/>
    </font>
    <font>
      <b/>
      <vertAlign val="superscript"/>
      <sz val="11"/>
      <name val="Garamond"/>
      <family val="1"/>
    </font>
    <font>
      <sz val="12"/>
      <name val="Garamond"/>
      <family val="1"/>
    </font>
    <font>
      <sz val="10"/>
      <color indexed="8"/>
      <name val="Garamond"/>
      <family val="1"/>
    </font>
    <font>
      <u/>
      <sz val="11"/>
      <color rgb="FF0000FF"/>
      <name val="Garamond"/>
      <family val="1"/>
    </font>
    <font>
      <b/>
      <sz val="13"/>
      <color indexed="9"/>
      <name val="Arial Narrow"/>
      <family val="2"/>
    </font>
    <font>
      <sz val="13"/>
      <color indexed="8"/>
      <name val="Arial Narrow"/>
      <family val="2"/>
    </font>
    <font>
      <b/>
      <sz val="13"/>
      <color indexed="8"/>
      <name val="Arial Narrow"/>
      <family val="2"/>
    </font>
    <font>
      <i/>
      <sz val="11"/>
      <color rgb="FF000000"/>
      <name val="Garamond"/>
      <family val="1"/>
    </font>
    <font>
      <b/>
      <sz val="11"/>
      <color rgb="FFC00000"/>
      <name val="Webdings"/>
      <family val="1"/>
      <charset val="2"/>
    </font>
    <font>
      <sz val="11"/>
      <color rgb="FFC00000"/>
      <name val="Garamond"/>
      <family val="1"/>
    </font>
  </fonts>
  <fills count="24">
    <fill>
      <patternFill patternType="none"/>
    </fill>
    <fill>
      <patternFill patternType="gray125"/>
    </fill>
    <fill>
      <patternFill patternType="solid">
        <fgColor indexed="9"/>
        <bgColor indexed="26"/>
      </patternFill>
    </fill>
    <fill>
      <patternFill patternType="solid">
        <fgColor indexed="27"/>
        <bgColor indexed="41"/>
      </patternFill>
    </fill>
    <fill>
      <patternFill patternType="solid">
        <fgColor indexed="51"/>
        <bgColor indexed="13"/>
      </patternFill>
    </fill>
    <fill>
      <patternFill patternType="solid">
        <fgColor indexed="13"/>
        <bgColor indexed="34"/>
      </patternFill>
    </fill>
    <fill>
      <patternFill patternType="solid">
        <fgColor rgb="FFCCFFFF"/>
        <bgColor indexed="64"/>
      </patternFill>
    </fill>
    <fill>
      <patternFill patternType="solid">
        <fgColor theme="7" tint="0.79998168889431442"/>
        <bgColor indexed="64"/>
      </patternFill>
    </fill>
    <fill>
      <patternFill patternType="solid">
        <fgColor theme="7" tint="0.79998168889431442"/>
        <bgColor indexed="26"/>
      </patternFill>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rgb="FFFFFF00"/>
        <bgColor indexed="41"/>
      </patternFill>
    </fill>
    <fill>
      <patternFill patternType="solid">
        <fgColor theme="7" tint="0.59999389629810485"/>
        <bgColor indexed="64"/>
      </patternFill>
    </fill>
    <fill>
      <patternFill patternType="solid">
        <fgColor theme="7" tint="0.59999389629810485"/>
        <bgColor indexed="26"/>
      </patternFill>
    </fill>
    <fill>
      <patternFill patternType="solid">
        <fgColor indexed="26"/>
        <bgColor indexed="9"/>
      </patternFill>
    </fill>
    <fill>
      <patternFill patternType="solid">
        <fgColor theme="5" tint="0.59999389629810485"/>
        <bgColor indexed="64"/>
      </patternFill>
    </fill>
    <fill>
      <patternFill patternType="solid">
        <fgColor theme="4" tint="0.79998168889431442"/>
        <bgColor indexed="64"/>
      </patternFill>
    </fill>
    <fill>
      <patternFill patternType="solid">
        <fgColor rgb="FF006600"/>
        <bgColor indexed="64"/>
      </patternFill>
    </fill>
    <fill>
      <patternFill patternType="solid">
        <fgColor rgb="FF006600"/>
        <bgColor indexed="26"/>
      </patternFill>
    </fill>
    <fill>
      <patternFill patternType="solid">
        <fgColor rgb="FF663300"/>
        <bgColor indexed="21"/>
      </patternFill>
    </fill>
    <fill>
      <patternFill patternType="solid">
        <fgColor rgb="FF663300"/>
        <bgColor indexed="58"/>
      </patternFill>
    </fill>
    <fill>
      <patternFill patternType="solid">
        <fgColor theme="9" tint="0.79998168889431442"/>
        <bgColor indexed="64"/>
      </patternFill>
    </fill>
    <fill>
      <patternFill patternType="solid">
        <fgColor rgb="FFFCD5B4"/>
        <bgColor indexed="64"/>
      </patternFill>
    </fill>
  </fills>
  <borders count="15">
    <border>
      <left/>
      <right/>
      <top/>
      <bottom/>
      <diagonal/>
    </border>
    <border>
      <left style="thin">
        <color indexed="63"/>
      </left>
      <right style="thin">
        <color indexed="63"/>
      </right>
      <top style="thin">
        <color indexed="63"/>
      </top>
      <bottom style="thin">
        <color indexed="63"/>
      </bottom>
      <diagonal/>
    </border>
    <border>
      <left/>
      <right style="thin">
        <color indexed="63"/>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313">
    <xf numFmtId="0" fontId="0" fillId="0" borderId="0" xfId="0"/>
    <xf numFmtId="0" fontId="1" fillId="2" borderId="0" xfId="0" applyFont="1" applyFill="1"/>
    <xf numFmtId="0" fontId="2" fillId="0" borderId="0" xfId="0" applyFont="1"/>
    <xf numFmtId="0" fontId="3" fillId="0" borderId="0" xfId="0" applyFont="1"/>
    <xf numFmtId="0" fontId="4" fillId="0" borderId="0" xfId="0" applyFont="1"/>
    <xf numFmtId="0" fontId="2" fillId="2" borderId="0" xfId="0" applyFont="1" applyFill="1"/>
    <xf numFmtId="0" fontId="5" fillId="0" borderId="0" xfId="0" applyFont="1" applyAlignment="1">
      <alignment wrapText="1"/>
    </xf>
    <xf numFmtId="0" fontId="6" fillId="2" borderId="0" xfId="0" applyFont="1" applyFill="1"/>
    <xf numFmtId="0" fontId="6" fillId="0" borderId="0" xfId="0" applyFont="1"/>
    <xf numFmtId="0" fontId="10" fillId="0" borderId="0" xfId="0" applyFont="1"/>
    <xf numFmtId="0" fontId="10" fillId="2" borderId="0" xfId="0" applyFont="1" applyFill="1"/>
    <xf numFmtId="0" fontId="1" fillId="0" borderId="0" xfId="0" applyFont="1"/>
    <xf numFmtId="0" fontId="11" fillId="0" borderId="0" xfId="0" applyFont="1"/>
    <xf numFmtId="0" fontId="12" fillId="8" borderId="0" xfId="0" applyFont="1" applyFill="1"/>
    <xf numFmtId="0" fontId="1" fillId="7" borderId="0" xfId="0" applyFont="1" applyFill="1"/>
    <xf numFmtId="0" fontId="13" fillId="0" borderId="0" xfId="0" applyFont="1" applyAlignment="1">
      <alignment horizontal="left" vertical="top"/>
    </xf>
    <xf numFmtId="0" fontId="1" fillId="7" borderId="0" xfId="0" applyFont="1" applyFill="1" applyAlignment="1">
      <alignment vertical="top" wrapText="1"/>
    </xf>
    <xf numFmtId="0" fontId="1" fillId="0" borderId="0" xfId="0" applyFont="1" applyAlignment="1">
      <alignment horizontal="left" vertical="top" wrapText="1"/>
    </xf>
    <xf numFmtId="0" fontId="13" fillId="0" borderId="0" xfId="0" applyFont="1" applyAlignment="1">
      <alignment horizontal="center" vertical="top"/>
    </xf>
    <xf numFmtId="0" fontId="13" fillId="7" borderId="0" xfId="0" applyFont="1" applyFill="1" applyAlignment="1">
      <alignment horizontal="center" vertical="top"/>
    </xf>
    <xf numFmtId="0" fontId="17" fillId="18" borderId="0" xfId="0" applyFont="1" applyFill="1" applyAlignment="1">
      <alignment horizontal="center" vertical="center" wrapText="1"/>
    </xf>
    <xf numFmtId="0" fontId="18" fillId="19" borderId="0" xfId="0" applyFont="1" applyFill="1" applyAlignment="1">
      <alignment horizontal="center" vertical="center"/>
    </xf>
    <xf numFmtId="0" fontId="18" fillId="18" borderId="0" xfId="0" applyFont="1" applyFill="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9" fillId="20" borderId="0" xfId="0" applyFont="1" applyFill="1" applyAlignment="1">
      <alignment vertical="center"/>
    </xf>
    <xf numFmtId="0" fontId="7" fillId="20" borderId="0" xfId="0" applyFont="1" applyFill="1"/>
    <xf numFmtId="0" fontId="23" fillId="0" borderId="0" xfId="0" applyFont="1" applyAlignment="1">
      <alignment horizontal="left" vertical="top" wrapText="1"/>
    </xf>
    <xf numFmtId="0" fontId="26" fillId="0" borderId="0" xfId="0" applyFont="1"/>
    <xf numFmtId="0" fontId="23" fillId="0" borderId="0" xfId="0" applyFont="1" applyAlignment="1">
      <alignment vertical="top" wrapText="1"/>
    </xf>
    <xf numFmtId="0" fontId="27" fillId="0" borderId="0" xfId="0" applyFont="1"/>
    <xf numFmtId="0" fontId="28" fillId="0" borderId="0" xfId="0" applyFont="1"/>
    <xf numFmtId="0" fontId="28" fillId="2" borderId="0" xfId="0" applyFont="1" applyFill="1"/>
    <xf numFmtId="0" fontId="23" fillId="0" borderId="0" xfId="0" applyFont="1" applyAlignment="1">
      <alignment horizontal="left" vertical="top"/>
    </xf>
    <xf numFmtId="0" fontId="23" fillId="0" borderId="0" xfId="0" applyFont="1" applyAlignment="1">
      <alignment horizontal="left"/>
    </xf>
    <xf numFmtId="0" fontId="29" fillId="0" borderId="0" xfId="0" applyFont="1" applyAlignment="1">
      <alignment horizontal="center" wrapText="1"/>
    </xf>
    <xf numFmtId="0" fontId="23" fillId="0" borderId="0" xfId="0" applyFont="1" applyAlignment="1">
      <alignment horizontal="center" vertical="top"/>
    </xf>
    <xf numFmtId="0" fontId="25" fillId="0" borderId="0" xfId="1" applyFont="1" applyFill="1" applyBorder="1" applyAlignment="1" applyProtection="1">
      <alignment horizontal="left" vertical="top"/>
    </xf>
    <xf numFmtId="0" fontId="28" fillId="0" borderId="0" xfId="0" applyFont="1" applyAlignment="1">
      <alignment horizontal="left" vertical="top" wrapText="1"/>
    </xf>
    <xf numFmtId="0" fontId="30" fillId="0" borderId="0" xfId="0" applyFont="1"/>
    <xf numFmtId="0" fontId="32" fillId="0" borderId="0" xfId="0" applyFont="1"/>
    <xf numFmtId="164" fontId="30" fillId="0" borderId="0" xfId="0" applyNumberFormat="1" applyFont="1"/>
    <xf numFmtId="0" fontId="24" fillId="0" borderId="0" xfId="0" applyFont="1"/>
    <xf numFmtId="0" fontId="24" fillId="2" borderId="0" xfId="0" applyFont="1" applyFill="1"/>
    <xf numFmtId="0" fontId="30" fillId="2" borderId="0" xfId="0" applyFont="1" applyFill="1"/>
    <xf numFmtId="0" fontId="28" fillId="13" borderId="0" xfId="0" applyFont="1" applyFill="1"/>
    <xf numFmtId="0" fontId="28" fillId="14" borderId="0" xfId="0" applyFont="1" applyFill="1"/>
    <xf numFmtId="0" fontId="26" fillId="2" borderId="0" xfId="0" applyFont="1" applyFill="1" applyAlignment="1">
      <alignment horizontal="center" vertical="top"/>
    </xf>
    <xf numFmtId="0" fontId="28" fillId="0" borderId="0" xfId="0" applyFont="1" applyAlignment="1">
      <alignment vertical="top" wrapText="1"/>
    </xf>
    <xf numFmtId="0" fontId="28" fillId="2" borderId="0" xfId="0" applyFont="1" applyFill="1" applyAlignment="1">
      <alignment vertical="top" wrapText="1"/>
    </xf>
    <xf numFmtId="0" fontId="28" fillId="2" borderId="0" xfId="0" applyFont="1" applyFill="1" applyAlignment="1">
      <alignment vertical="top"/>
    </xf>
    <xf numFmtId="0" fontId="28" fillId="0" borderId="0" xfId="0" applyFont="1" applyAlignment="1">
      <alignment vertical="top"/>
    </xf>
    <xf numFmtId="0" fontId="26" fillId="2" borderId="0" xfId="0" applyFont="1" applyFill="1" applyAlignment="1">
      <alignment horizontal="center"/>
    </xf>
    <xf numFmtId="0" fontId="23" fillId="0" borderId="0" xfId="0" applyFont="1"/>
    <xf numFmtId="2" fontId="30" fillId="0" borderId="0" xfId="0" applyNumberFormat="1" applyFont="1"/>
    <xf numFmtId="0" fontId="26" fillId="0" borderId="0" xfId="0" applyFont="1" applyAlignment="1">
      <alignment horizontal="center"/>
    </xf>
    <xf numFmtId="0" fontId="26" fillId="0" borderId="0" xfId="0" applyFont="1" applyAlignment="1">
      <alignment horizontal="center" vertical="top"/>
    </xf>
    <xf numFmtId="0" fontId="28" fillId="0" borderId="0" xfId="0" applyFont="1" applyAlignment="1">
      <alignment vertical="center"/>
    </xf>
    <xf numFmtId="2" fontId="30" fillId="9" borderId="3" xfId="0" applyNumberFormat="1" applyFont="1" applyFill="1" applyBorder="1" applyAlignment="1">
      <alignment horizontal="center" vertical="top" wrapText="1"/>
    </xf>
    <xf numFmtId="2" fontId="30" fillId="0" borderId="0" xfId="0" applyNumberFormat="1" applyFont="1" applyAlignment="1">
      <alignment vertical="top"/>
    </xf>
    <xf numFmtId="2" fontId="30" fillId="0" borderId="0" xfId="0" applyNumberFormat="1" applyFont="1" applyAlignment="1">
      <alignment vertical="top" wrapText="1"/>
    </xf>
    <xf numFmtId="2" fontId="33" fillId="9" borderId="3" xfId="0" applyNumberFormat="1" applyFont="1" applyFill="1" applyBorder="1" applyAlignment="1">
      <alignment horizontal="center" vertical="top" wrapText="1"/>
    </xf>
    <xf numFmtId="0" fontId="23" fillId="0" borderId="0" xfId="0" applyFont="1" applyAlignment="1">
      <alignment vertical="top"/>
    </xf>
    <xf numFmtId="0" fontId="28" fillId="2" borderId="0" xfId="0" applyFont="1" applyFill="1" applyAlignment="1">
      <alignment vertical="center"/>
    </xf>
    <xf numFmtId="0" fontId="28" fillId="2" borderId="0" xfId="0" applyFont="1" applyFill="1" applyAlignment="1">
      <alignment vertical="center" wrapText="1"/>
    </xf>
    <xf numFmtId="0" fontId="28" fillId="0" borderId="0" xfId="0" applyFont="1" applyAlignment="1">
      <alignment horizontal="left" vertical="top"/>
    </xf>
    <xf numFmtId="0" fontId="28" fillId="7" borderId="0" xfId="0" applyFont="1" applyFill="1" applyAlignment="1">
      <alignment vertical="top" wrapText="1"/>
    </xf>
    <xf numFmtId="0" fontId="28" fillId="7" borderId="0" xfId="0" applyFont="1" applyFill="1"/>
    <xf numFmtId="0" fontId="28" fillId="0" borderId="0" xfId="0" applyFont="1" applyAlignment="1">
      <alignment horizontal="left"/>
    </xf>
    <xf numFmtId="0" fontId="30" fillId="0" borderId="0" xfId="0" applyFont="1" applyAlignment="1">
      <alignment horizontal="center"/>
    </xf>
    <xf numFmtId="0" fontId="30" fillId="0" borderId="0" xfId="0" applyFont="1" applyAlignment="1">
      <alignment horizontal="left"/>
    </xf>
    <xf numFmtId="0" fontId="35" fillId="0" borderId="0" xfId="0" applyFont="1" applyAlignment="1">
      <alignment horizontal="center"/>
    </xf>
    <xf numFmtId="0" fontId="36" fillId="3" borderId="1" xfId="0" applyFont="1" applyFill="1" applyBorder="1" applyAlignment="1" applyProtection="1">
      <alignment horizontal="center"/>
      <protection locked="0"/>
    </xf>
    <xf numFmtId="0" fontId="36" fillId="0" borderId="0" xfId="0" applyFont="1"/>
    <xf numFmtId="0" fontId="36" fillId="2" borderId="0" xfId="0" applyFont="1" applyFill="1"/>
    <xf numFmtId="0" fontId="36" fillId="0" borderId="0" xfId="0" applyFont="1" applyAlignment="1">
      <alignment horizontal="center"/>
    </xf>
    <xf numFmtId="0" fontId="33" fillId="0" borderId="0" xfId="0" applyFont="1"/>
    <xf numFmtId="0" fontId="33" fillId="0" borderId="0" xfId="0" applyFont="1" applyAlignment="1">
      <alignment horizontal="left"/>
    </xf>
    <xf numFmtId="0" fontId="16" fillId="18" borderId="0" xfId="0" applyFont="1" applyFill="1" applyAlignment="1">
      <alignment wrapText="1"/>
    </xf>
    <xf numFmtId="0" fontId="37" fillId="19" borderId="0" xfId="0" applyFont="1" applyFill="1"/>
    <xf numFmtId="0" fontId="37" fillId="18" borderId="0" xfId="0" applyFont="1" applyFill="1"/>
    <xf numFmtId="0" fontId="15" fillId="7" borderId="0" xfId="1" applyFont="1" applyFill="1" applyAlignment="1" applyProtection="1">
      <alignment horizontal="left"/>
    </xf>
    <xf numFmtId="0" fontId="28" fillId="7" borderId="0" xfId="0" applyFont="1" applyFill="1" applyAlignment="1">
      <alignment horizontal="left" vertical="top" wrapText="1"/>
    </xf>
    <xf numFmtId="0" fontId="34" fillId="8" borderId="0" xfId="0" applyFont="1" applyFill="1"/>
    <xf numFmtId="0" fontId="25" fillId="0" borderId="0" xfId="1" applyFont="1" applyAlignment="1" applyProtection="1">
      <alignment horizontal="left"/>
    </xf>
    <xf numFmtId="0" fontId="33" fillId="0" borderId="0" xfId="0" applyFont="1" applyAlignment="1">
      <alignment vertical="top" wrapText="1"/>
    </xf>
    <xf numFmtId="0" fontId="40" fillId="0" borderId="0" xfId="0" applyFont="1"/>
    <xf numFmtId="0" fontId="40" fillId="2" borderId="0" xfId="0" applyFont="1" applyFill="1"/>
    <xf numFmtId="0" fontId="3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28" fillId="0" borderId="0" xfId="0" applyFont="1" applyAlignment="1">
      <alignment horizontal="center"/>
    </xf>
    <xf numFmtId="0" fontId="41" fillId="0" borderId="0" xfId="0" applyFont="1"/>
    <xf numFmtId="0" fontId="42" fillId="0" borderId="0" xfId="0" applyFont="1"/>
    <xf numFmtId="2" fontId="42" fillId="0" borderId="0" xfId="0" applyNumberFormat="1" applyFont="1" applyAlignment="1">
      <alignment horizontal="center"/>
    </xf>
    <xf numFmtId="0" fontId="41" fillId="0" borderId="0" xfId="0" applyFont="1" applyAlignment="1">
      <alignment vertical="top" wrapText="1"/>
    </xf>
    <xf numFmtId="0" fontId="24" fillId="0" borderId="0" xfId="0" applyFont="1" applyAlignment="1">
      <alignment vertical="top" wrapText="1"/>
    </xf>
    <xf numFmtId="0" fontId="23" fillId="0" borderId="0" xfId="0" applyFont="1" applyAlignment="1">
      <alignment vertical="center" wrapText="1"/>
    </xf>
    <xf numFmtId="0" fontId="30" fillId="2" borderId="0" xfId="0" applyFont="1" applyFill="1" applyAlignment="1">
      <alignment vertical="center" wrapText="1"/>
    </xf>
    <xf numFmtId="0" fontId="42" fillId="0" borderId="0" xfId="0" applyFont="1" applyAlignment="1">
      <alignment horizontal="left"/>
    </xf>
    <xf numFmtId="0" fontId="28" fillId="4" borderId="0" xfId="0" applyFont="1" applyFill="1"/>
    <xf numFmtId="0" fontId="30" fillId="2" borderId="0" xfId="0" applyFont="1" applyFill="1" applyAlignment="1">
      <alignment horizontal="left" vertical="center" wrapText="1" indent="1"/>
    </xf>
    <xf numFmtId="0" fontId="30" fillId="0" borderId="0" xfId="0" applyFont="1" applyAlignment="1">
      <alignment vertical="center" wrapText="1"/>
    </xf>
    <xf numFmtId="0" fontId="30" fillId="0" borderId="0" xfId="0" applyFont="1" applyAlignment="1">
      <alignment horizontal="left" vertical="center" wrapText="1" indent="1"/>
    </xf>
    <xf numFmtId="0" fontId="28" fillId="0" borderId="0" xfId="0" applyFont="1" applyAlignment="1">
      <alignment horizontal="left" wrapText="1"/>
    </xf>
    <xf numFmtId="0" fontId="28" fillId="2" borderId="0" xfId="0" applyFont="1" applyFill="1" applyAlignment="1">
      <alignment horizontal="left"/>
    </xf>
    <xf numFmtId="0" fontId="30" fillId="3" borderId="1" xfId="0" applyFont="1" applyFill="1" applyBorder="1" applyAlignment="1" applyProtection="1">
      <alignment horizontal="center"/>
      <protection locked="0"/>
    </xf>
    <xf numFmtId="0" fontId="41" fillId="0" borderId="0" xfId="0" applyFont="1" applyAlignment="1">
      <alignment horizontal="left" vertical="top"/>
    </xf>
    <xf numFmtId="0" fontId="46" fillId="0" borderId="0" xfId="0" applyFont="1"/>
    <xf numFmtId="0" fontId="43" fillId="0" borderId="0" xfId="0" applyFont="1" applyAlignment="1">
      <alignment horizontal="left"/>
    </xf>
    <xf numFmtId="0" fontId="41" fillId="10" borderId="0" xfId="0" applyFont="1" applyFill="1"/>
    <xf numFmtId="0" fontId="41" fillId="0" borderId="0" xfId="0" applyFont="1" applyAlignment="1">
      <alignment vertical="top"/>
    </xf>
    <xf numFmtId="0" fontId="23" fillId="10" borderId="0" xfId="0" applyFont="1" applyFill="1" applyAlignment="1">
      <alignment horizontal="center" vertical="center" wrapText="1"/>
    </xf>
    <xf numFmtId="0" fontId="23" fillId="0" borderId="0" xfId="0" applyFont="1" applyAlignment="1">
      <alignment horizontal="center" vertical="center" wrapText="1"/>
    </xf>
    <xf numFmtId="0" fontId="42" fillId="0" borderId="0" xfId="0" applyFont="1" applyAlignment="1">
      <alignment horizontal="center" vertical="center"/>
    </xf>
    <xf numFmtId="0" fontId="41" fillId="0" borderId="0" xfId="0" applyFont="1" applyAlignment="1">
      <alignment horizontal="center" vertical="center"/>
    </xf>
    <xf numFmtId="0" fontId="41" fillId="10" borderId="0" xfId="0" applyFont="1" applyFill="1" applyAlignment="1">
      <alignment horizontal="center" vertical="center"/>
    </xf>
    <xf numFmtId="0" fontId="42" fillId="11" borderId="4" xfId="0" applyFont="1" applyFill="1" applyBorder="1" applyAlignment="1">
      <alignment horizontal="left" indent="1"/>
    </xf>
    <xf numFmtId="0" fontId="42" fillId="11" borderId="0" xfId="0" applyFont="1" applyFill="1"/>
    <xf numFmtId="0" fontId="41" fillId="11" borderId="0" xfId="0" applyFont="1" applyFill="1"/>
    <xf numFmtId="0" fontId="41" fillId="11" borderId="0" xfId="0" applyFont="1" applyFill="1" applyAlignment="1">
      <alignment horizontal="left" vertical="top" wrapText="1"/>
    </xf>
    <xf numFmtId="0" fontId="42" fillId="11" borderId="0" xfId="0" applyFont="1" applyFill="1" applyAlignment="1">
      <alignment vertical="top" wrapText="1"/>
    </xf>
    <xf numFmtId="0" fontId="42" fillId="11" borderId="5" xfId="0" applyFont="1" applyFill="1" applyBorder="1" applyAlignment="1">
      <alignment vertical="top" wrapText="1"/>
    </xf>
    <xf numFmtId="0" fontId="42" fillId="0" borderId="0" xfId="0" applyFont="1" applyAlignment="1">
      <alignment vertical="center"/>
    </xf>
    <xf numFmtId="0" fontId="42" fillId="0" borderId="0" xfId="0" applyFont="1" applyAlignment="1">
      <alignment horizontal="left" vertical="center"/>
    </xf>
    <xf numFmtId="2" fontId="23" fillId="11" borderId="0" xfId="0" applyNumberFormat="1" applyFont="1" applyFill="1" applyAlignment="1">
      <alignment horizontal="right" vertical="top"/>
    </xf>
    <xf numFmtId="2" fontId="42" fillId="11" borderId="0" xfId="0" applyNumberFormat="1" applyFont="1" applyFill="1" applyAlignment="1">
      <alignment horizontal="center"/>
    </xf>
    <xf numFmtId="1" fontId="42" fillId="11" borderId="5" xfId="0" applyNumberFormat="1" applyFont="1" applyFill="1" applyBorder="1"/>
    <xf numFmtId="0" fontId="24" fillId="0" borderId="0" xfId="0" applyFont="1" applyAlignment="1">
      <alignment horizontal="left" vertical="top"/>
    </xf>
    <xf numFmtId="0" fontId="41" fillId="11" borderId="4" xfId="0" applyFont="1" applyFill="1" applyBorder="1" applyAlignment="1">
      <alignment horizontal="left" indent="1"/>
    </xf>
    <xf numFmtId="0" fontId="42" fillId="11" borderId="0" xfId="0" applyFont="1" applyFill="1" applyAlignment="1">
      <alignment horizontal="left" vertical="top"/>
    </xf>
    <xf numFmtId="0" fontId="24" fillId="11" borderId="0" xfId="0" applyFont="1" applyFill="1"/>
    <xf numFmtId="0" fontId="23" fillId="11" borderId="0" xfId="0" applyFont="1" applyFill="1" applyAlignment="1">
      <alignment horizontal="left" vertical="top"/>
    </xf>
    <xf numFmtId="0" fontId="23" fillId="11" borderId="0" xfId="0" applyFont="1" applyFill="1"/>
    <xf numFmtId="0" fontId="24" fillId="11" borderId="5" xfId="0" applyFont="1" applyFill="1" applyBorder="1"/>
    <xf numFmtId="0" fontId="41" fillId="10" borderId="0" xfId="0" applyFont="1" applyFill="1" applyAlignment="1">
      <alignment horizontal="left" vertical="top"/>
    </xf>
    <xf numFmtId="0" fontId="23" fillId="0" borderId="0" xfId="0" applyFont="1" applyAlignment="1">
      <alignment horizontal="left" indent="1"/>
    </xf>
    <xf numFmtId="2" fontId="42" fillId="11" borderId="0" xfId="0" applyNumberFormat="1" applyFont="1" applyFill="1"/>
    <xf numFmtId="0" fontId="42" fillId="0" borderId="0" xfId="0" applyFont="1" applyAlignment="1">
      <alignment horizontal="left" vertical="top"/>
    </xf>
    <xf numFmtId="0" fontId="41" fillId="11" borderId="0" xfId="0" applyFont="1" applyFill="1" applyAlignment="1">
      <alignment horizontal="left" vertical="top"/>
    </xf>
    <xf numFmtId="0" fontId="41" fillId="11" borderId="5" xfId="0" applyFont="1" applyFill="1" applyBorder="1"/>
    <xf numFmtId="0" fontId="42" fillId="10" borderId="0" xfId="0" applyFont="1" applyFill="1" applyAlignment="1">
      <alignment horizontal="left" vertical="top"/>
    </xf>
    <xf numFmtId="0" fontId="23" fillId="11" borderId="5" xfId="0" applyFont="1" applyFill="1" applyBorder="1"/>
    <xf numFmtId="0" fontId="42" fillId="11" borderId="0" xfId="0" applyFont="1" applyFill="1" applyAlignment="1">
      <alignment horizontal="left" vertical="top" wrapText="1"/>
    </xf>
    <xf numFmtId="0" fontId="23" fillId="10" borderId="0" xfId="0" applyFont="1" applyFill="1"/>
    <xf numFmtId="0" fontId="23" fillId="10" borderId="0" xfId="0" applyFont="1" applyFill="1" applyAlignment="1">
      <alignment horizontal="left" indent="1"/>
    </xf>
    <xf numFmtId="0" fontId="47" fillId="11" borderId="0" xfId="0" applyFont="1" applyFill="1"/>
    <xf numFmtId="0" fontId="48" fillId="11" borderId="0" xfId="0" applyFont="1" applyFill="1" applyAlignment="1">
      <alignment vertical="top"/>
    </xf>
    <xf numFmtId="2" fontId="48" fillId="11" borderId="0" xfId="0" applyNumberFormat="1" applyFont="1" applyFill="1"/>
    <xf numFmtId="0" fontId="30" fillId="5" borderId="1" xfId="0" applyFont="1" applyFill="1" applyBorder="1" applyAlignment="1">
      <alignment horizontal="center"/>
    </xf>
    <xf numFmtId="0" fontId="33" fillId="9" borderId="3" xfId="0" applyFont="1" applyFill="1" applyBorder="1" applyAlignment="1">
      <alignment horizontal="center"/>
    </xf>
    <xf numFmtId="0" fontId="36" fillId="11" borderId="0" xfId="0" applyFont="1" applyFill="1" applyAlignment="1">
      <alignment horizontal="left" vertical="top" wrapText="1"/>
    </xf>
    <xf numFmtId="0" fontId="24" fillId="0" borderId="0" xfId="0" applyFont="1" applyAlignment="1">
      <alignment vertical="top"/>
    </xf>
    <xf numFmtId="0" fontId="33" fillId="11" borderId="0" xfId="0" applyFont="1" applyFill="1"/>
    <xf numFmtId="0" fontId="30" fillId="0" borderId="0" xfId="0" applyFont="1" applyAlignment="1">
      <alignment horizontal="left" vertical="top"/>
    </xf>
    <xf numFmtId="10" fontId="48" fillId="11" borderId="0" xfId="0" applyNumberFormat="1" applyFont="1" applyFill="1"/>
    <xf numFmtId="0" fontId="41" fillId="11" borderId="4" xfId="0" applyFont="1" applyFill="1" applyBorder="1"/>
    <xf numFmtId="0" fontId="23" fillId="11" borderId="9" xfId="0" applyFont="1" applyFill="1" applyBorder="1" applyAlignment="1">
      <alignment horizontal="left" vertical="top"/>
    </xf>
    <xf numFmtId="0" fontId="41" fillId="11" borderId="10" xfId="0" applyFont="1" applyFill="1" applyBorder="1" applyAlignment="1">
      <alignment horizontal="left" vertical="top"/>
    </xf>
    <xf numFmtId="0" fontId="41" fillId="11" borderId="10" xfId="0" applyFont="1" applyFill="1" applyBorder="1"/>
    <xf numFmtId="0" fontId="41" fillId="11" borderId="11" xfId="0" applyFont="1" applyFill="1" applyBorder="1"/>
    <xf numFmtId="0" fontId="23" fillId="0" borderId="0" xfId="0" applyFont="1" applyAlignment="1">
      <alignment horizontal="left" wrapText="1"/>
    </xf>
    <xf numFmtId="0" fontId="23" fillId="0" borderId="0" xfId="0" applyFont="1" applyAlignment="1">
      <alignment wrapText="1"/>
    </xf>
    <xf numFmtId="0" fontId="28" fillId="0" borderId="0" xfId="0" applyFont="1" applyAlignment="1">
      <alignment horizontal="center" vertical="top"/>
    </xf>
    <xf numFmtId="2" fontId="41" fillId="0" borderId="0" xfId="0" applyNumberFormat="1" applyFont="1"/>
    <xf numFmtId="0" fontId="42" fillId="0" borderId="0" xfId="0" applyFont="1" applyAlignment="1">
      <alignment wrapText="1"/>
    </xf>
    <xf numFmtId="0" fontId="23" fillId="10" borderId="0" xfId="0" applyFont="1" applyFill="1" applyAlignment="1">
      <alignment horizontal="left" vertical="top"/>
    </xf>
    <xf numFmtId="0" fontId="30" fillId="12" borderId="1" xfId="0" applyFont="1" applyFill="1" applyBorder="1" applyAlignment="1">
      <alignment horizontal="center"/>
    </xf>
    <xf numFmtId="0" fontId="35" fillId="12" borderId="1" xfId="0" applyFont="1" applyFill="1" applyBorder="1" applyAlignment="1">
      <alignment horizontal="center"/>
    </xf>
    <xf numFmtId="0" fontId="33" fillId="12" borderId="1" xfId="0" applyFont="1" applyFill="1" applyBorder="1" applyAlignment="1">
      <alignment horizontal="center"/>
    </xf>
    <xf numFmtId="2" fontId="23" fillId="0" borderId="0" xfId="0" applyNumberFormat="1" applyFont="1"/>
    <xf numFmtId="2" fontId="28" fillId="0" borderId="0" xfId="0" applyNumberFormat="1" applyFont="1"/>
    <xf numFmtId="0" fontId="30" fillId="0" borderId="0" xfId="0" applyFont="1" applyAlignment="1">
      <alignment vertical="top"/>
    </xf>
    <xf numFmtId="0" fontId="35" fillId="5" borderId="1" xfId="0" applyFont="1" applyFill="1" applyBorder="1" applyAlignment="1">
      <alignment horizontal="center"/>
    </xf>
    <xf numFmtId="0" fontId="50" fillId="0" borderId="0" xfId="0" applyFont="1"/>
    <xf numFmtId="0" fontId="40" fillId="0" borderId="0" xfId="0" applyFont="1" applyAlignment="1">
      <alignment horizontal="left" vertical="top"/>
    </xf>
    <xf numFmtId="0" fontId="51" fillId="0" borderId="0" xfId="0" applyFont="1" applyAlignment="1">
      <alignment horizontal="right" vertical="top"/>
    </xf>
    <xf numFmtId="0" fontId="51" fillId="0" borderId="0" xfId="0" applyFont="1" applyAlignment="1">
      <alignment horizontal="left" vertical="top"/>
    </xf>
    <xf numFmtId="0" fontId="26" fillId="7" borderId="0" xfId="0" applyFont="1" applyFill="1"/>
    <xf numFmtId="0" fontId="30" fillId="0" borderId="0" xfId="0" applyFont="1" applyAlignment="1">
      <alignment horizontal="left" indent="1"/>
    </xf>
    <xf numFmtId="0" fontId="23" fillId="3" borderId="1" xfId="0" applyFont="1" applyFill="1" applyBorder="1" applyAlignment="1" applyProtection="1">
      <alignment horizontal="center"/>
      <protection locked="0"/>
    </xf>
    <xf numFmtId="0" fontId="42" fillId="23" borderId="0" xfId="0" applyFont="1" applyFill="1"/>
    <xf numFmtId="0" fontId="24" fillId="23" borderId="0" xfId="0" applyFont="1" applyFill="1"/>
    <xf numFmtId="0" fontId="33" fillId="23" borderId="0" xfId="0" applyFont="1" applyFill="1"/>
    <xf numFmtId="0" fontId="29" fillId="23" borderId="0" xfId="0" applyFont="1" applyFill="1" applyAlignment="1">
      <alignment horizontal="center" vertical="top"/>
    </xf>
    <xf numFmtId="0" fontId="41" fillId="23" borderId="0" xfId="0" applyFont="1" applyFill="1"/>
    <xf numFmtId="0" fontId="23" fillId="23" borderId="0" xfId="0" applyFont="1" applyFill="1" applyAlignment="1">
      <alignment horizontal="left" indent="1"/>
    </xf>
    <xf numFmtId="0" fontId="23" fillId="23" borderId="0" xfId="0" applyFont="1" applyFill="1"/>
    <xf numFmtId="0" fontId="51" fillId="22" borderId="9" xfId="0" applyFont="1" applyFill="1" applyBorder="1" applyAlignment="1">
      <alignment horizontal="left" vertical="top"/>
    </xf>
    <xf numFmtId="0" fontId="51" fillId="22" borderId="10" xfId="0" applyFont="1" applyFill="1" applyBorder="1" applyAlignment="1">
      <alignment vertical="top" wrapText="1"/>
    </xf>
    <xf numFmtId="0" fontId="51" fillId="22" borderId="6" xfId="0" applyFont="1" applyFill="1" applyBorder="1" applyAlignment="1">
      <alignment horizontal="left" vertical="top"/>
    </xf>
    <xf numFmtId="0" fontId="51" fillId="22" borderId="7" xfId="0" applyFont="1" applyFill="1" applyBorder="1" applyAlignment="1">
      <alignment vertical="top" wrapText="1"/>
    </xf>
    <xf numFmtId="0" fontId="28" fillId="22" borderId="8" xfId="0" applyFont="1" applyFill="1" applyBorder="1" applyAlignment="1">
      <alignment vertical="top" wrapText="1"/>
    </xf>
    <xf numFmtId="0" fontId="23" fillId="22" borderId="0" xfId="0" applyFont="1" applyFill="1" applyAlignment="1">
      <alignment horizontal="center" vertical="top"/>
    </xf>
    <xf numFmtId="0" fontId="28" fillId="22" borderId="5" xfId="0" applyFont="1" applyFill="1" applyBorder="1" applyAlignment="1">
      <alignment vertical="top" wrapText="1"/>
    </xf>
    <xf numFmtId="0" fontId="28" fillId="22" borderId="11" xfId="0" applyFont="1" applyFill="1" applyBorder="1" applyAlignment="1">
      <alignment vertical="top" wrapText="1"/>
    </xf>
    <xf numFmtId="0" fontId="53" fillId="20" borderId="0" xfId="0" applyFont="1" applyFill="1" applyAlignment="1">
      <alignment vertical="center"/>
    </xf>
    <xf numFmtId="0" fontId="23" fillId="0" borderId="0" xfId="0" applyFont="1" applyAlignment="1">
      <alignment horizontal="left" vertical="center" indent="1"/>
    </xf>
    <xf numFmtId="0" fontId="23" fillId="0" borderId="0" xfId="0" applyFont="1" applyAlignment="1">
      <alignment horizontal="left" vertical="top" indent="1"/>
    </xf>
    <xf numFmtId="0" fontId="54" fillId="20" borderId="0" xfId="0" applyFont="1" applyFill="1"/>
    <xf numFmtId="0" fontId="55" fillId="20" borderId="0" xfId="0" applyFont="1" applyFill="1"/>
    <xf numFmtId="0" fontId="53" fillId="20" borderId="0" xfId="0" applyFont="1" applyFill="1" applyAlignment="1">
      <alignment horizontal="left" vertical="center"/>
    </xf>
    <xf numFmtId="0" fontId="13" fillId="0" borderId="0" xfId="0" applyFont="1" applyAlignment="1">
      <alignment horizontal="center" vertical="center"/>
    </xf>
    <xf numFmtId="0" fontId="13" fillId="0" borderId="0" xfId="0" applyFont="1" applyAlignment="1">
      <alignment horizontal="left"/>
    </xf>
    <xf numFmtId="0" fontId="28" fillId="0" borderId="0" xfId="0" applyFont="1" applyAlignment="1">
      <alignment horizontal="right" vertical="top"/>
    </xf>
    <xf numFmtId="0" fontId="28" fillId="22" borderId="4" xfId="0" applyFont="1" applyFill="1" applyBorder="1" applyAlignment="1">
      <alignment vertical="top" wrapText="1"/>
    </xf>
    <xf numFmtId="0" fontId="28" fillId="2" borderId="0" xfId="0" applyFont="1" applyFill="1" applyAlignment="1">
      <alignment horizontal="left" vertical="top"/>
    </xf>
    <xf numFmtId="0" fontId="38" fillId="22" borderId="0" xfId="0" applyFont="1" applyFill="1" applyAlignment="1">
      <alignment horizontal="left" vertical="top" wrapText="1" readingOrder="1"/>
    </xf>
    <xf numFmtId="0" fontId="28" fillId="22" borderId="0" xfId="0" applyFont="1" applyFill="1" applyAlignment="1">
      <alignment vertical="top" wrapText="1"/>
    </xf>
    <xf numFmtId="0" fontId="28" fillId="22" borderId="4" xfId="0" applyFont="1" applyFill="1" applyBorder="1" applyAlignment="1">
      <alignment horizontal="left"/>
    </xf>
    <xf numFmtId="0" fontId="28" fillId="22" borderId="0" xfId="0" applyFont="1" applyFill="1" applyAlignment="1">
      <alignment horizontal="left"/>
    </xf>
    <xf numFmtId="0" fontId="28" fillId="22" borderId="5" xfId="0" applyFont="1" applyFill="1" applyBorder="1" applyAlignment="1">
      <alignment horizontal="left"/>
    </xf>
    <xf numFmtId="0" fontId="28" fillId="22" borderId="4" xfId="0" applyFont="1" applyFill="1" applyBorder="1"/>
    <xf numFmtId="0" fontId="28" fillId="22" borderId="4" xfId="0" applyFont="1" applyFill="1" applyBorder="1" applyAlignment="1">
      <alignment horizontal="left" vertical="top"/>
    </xf>
    <xf numFmtId="0" fontId="28" fillId="17" borderId="0" xfId="0" applyFont="1" applyFill="1" applyAlignment="1">
      <alignment horizontal="left" vertical="top" wrapText="1"/>
    </xf>
    <xf numFmtId="0" fontId="31" fillId="0" borderId="0" xfId="0" applyFont="1"/>
    <xf numFmtId="0" fontId="23" fillId="0" borderId="0" xfId="0" applyFont="1" applyAlignment="1">
      <alignment vertical="center"/>
    </xf>
    <xf numFmtId="0" fontId="28" fillId="0" borderId="0" xfId="0" applyFont="1" applyAlignment="1">
      <alignment horizontal="left" vertical="top" wrapText="1"/>
    </xf>
    <xf numFmtId="0" fontId="28" fillId="0" borderId="0" xfId="0" applyFont="1" applyAlignment="1">
      <alignment horizontal="left" vertical="top"/>
    </xf>
    <xf numFmtId="0" fontId="16" fillId="18" borderId="0" xfId="0" applyFont="1" applyFill="1" applyAlignment="1">
      <alignment horizontal="center" wrapText="1"/>
    </xf>
    <xf numFmtId="0" fontId="25" fillId="22" borderId="0" xfId="1" applyFont="1" applyFill="1" applyBorder="1" applyAlignment="1" applyProtection="1">
      <alignment horizontal="left" vertical="top"/>
      <protection locked="0"/>
    </xf>
    <xf numFmtId="0" fontId="24" fillId="16" borderId="0" xfId="0" applyFont="1" applyFill="1" applyAlignment="1">
      <alignment horizontal="center" vertical="top" wrapText="1"/>
    </xf>
    <xf numFmtId="0" fontId="26" fillId="21" borderId="0" xfId="0" applyFont="1" applyFill="1" applyAlignment="1">
      <alignment horizontal="center"/>
    </xf>
    <xf numFmtId="0" fontId="28" fillId="22" borderId="0" xfId="0" applyFont="1" applyFill="1" applyAlignment="1">
      <alignment horizontal="left" vertical="top" wrapText="1"/>
    </xf>
    <xf numFmtId="0" fontId="28" fillId="22" borderId="5" xfId="0" applyFont="1" applyFill="1" applyBorder="1" applyAlignment="1">
      <alignment horizontal="left" vertical="top" wrapText="1"/>
    </xf>
    <xf numFmtId="0" fontId="13" fillId="22" borderId="0" xfId="0" applyFont="1" applyFill="1" applyAlignment="1">
      <alignment horizontal="center" vertical="top"/>
    </xf>
    <xf numFmtId="0" fontId="23" fillId="22" borderId="0" xfId="0" applyFont="1" applyFill="1" applyAlignment="1">
      <alignment horizontal="center" vertical="top"/>
    </xf>
    <xf numFmtId="0" fontId="25" fillId="22" borderId="0" xfId="1" applyFont="1" applyFill="1" applyBorder="1" applyAlignment="1" applyProtection="1">
      <alignment horizontal="left"/>
      <protection locked="0"/>
    </xf>
    <xf numFmtId="0" fontId="13" fillId="10" borderId="0" xfId="0" applyFont="1" applyFill="1" applyAlignment="1">
      <alignment horizontal="right" vertical="top"/>
    </xf>
    <xf numFmtId="0" fontId="23" fillId="10" borderId="0" xfId="0" applyFont="1" applyFill="1" applyAlignment="1">
      <alignment horizontal="right" vertical="top"/>
    </xf>
    <xf numFmtId="0" fontId="24" fillId="0" borderId="0" xfId="0" applyFont="1" applyAlignment="1">
      <alignment horizontal="left" vertical="top" wrapText="1"/>
    </xf>
    <xf numFmtId="0" fontId="24" fillId="0" borderId="5" xfId="0" applyFont="1" applyBorder="1" applyAlignment="1">
      <alignment horizontal="left" vertical="top" wrapText="1"/>
    </xf>
    <xf numFmtId="2" fontId="42" fillId="9" borderId="12" xfId="0" applyNumberFormat="1" applyFont="1" applyFill="1" applyBorder="1" applyAlignment="1">
      <alignment horizontal="center"/>
    </xf>
    <xf numFmtId="2" fontId="42" fillId="9" borderId="13" xfId="0" applyNumberFormat="1" applyFont="1" applyFill="1" applyBorder="1" applyAlignment="1">
      <alignment horizontal="center"/>
    </xf>
    <xf numFmtId="2" fontId="42" fillId="9" borderId="14" xfId="0" applyNumberFormat="1" applyFont="1" applyFill="1" applyBorder="1" applyAlignment="1">
      <alignment horizontal="center"/>
    </xf>
    <xf numFmtId="2" fontId="24" fillId="9" borderId="12" xfId="0" applyNumberFormat="1" applyFont="1" applyFill="1" applyBorder="1" applyAlignment="1">
      <alignment horizontal="center"/>
    </xf>
    <xf numFmtId="2" fontId="24" fillId="9" borderId="13" xfId="0" applyNumberFormat="1" applyFont="1" applyFill="1" applyBorder="1" applyAlignment="1">
      <alignment horizontal="center"/>
    </xf>
    <xf numFmtId="2" fontId="24" fillId="9" borderId="14" xfId="0" applyNumberFormat="1" applyFont="1" applyFill="1" applyBorder="1" applyAlignment="1">
      <alignment horizontal="center"/>
    </xf>
    <xf numFmtId="0" fontId="38" fillId="22" borderId="0" xfId="0" applyFont="1" applyFill="1" applyAlignment="1">
      <alignment horizontal="left" vertical="top" wrapText="1" readingOrder="1"/>
    </xf>
    <xf numFmtId="0" fontId="26" fillId="21" borderId="1" xfId="0" applyFont="1" applyFill="1" applyBorder="1" applyAlignment="1">
      <alignment horizontal="center"/>
    </xf>
    <xf numFmtId="0" fontId="26" fillId="0" borderId="0" xfId="0" applyFont="1" applyAlignment="1">
      <alignment horizontal="center"/>
    </xf>
    <xf numFmtId="0" fontId="28" fillId="15" borderId="0" xfId="0" applyFont="1" applyFill="1" applyAlignment="1">
      <alignment horizontal="right" vertical="center"/>
    </xf>
    <xf numFmtId="0" fontId="28" fillId="15" borderId="5" xfId="0" applyFont="1" applyFill="1" applyBorder="1" applyAlignment="1">
      <alignment horizontal="right" vertical="center"/>
    </xf>
    <xf numFmtId="0" fontId="24" fillId="22" borderId="9" xfId="0" applyFont="1" applyFill="1" applyBorder="1" applyAlignment="1">
      <alignment horizontal="center" vertical="center" wrapText="1"/>
    </xf>
    <xf numFmtId="0" fontId="24" fillId="22" borderId="10" xfId="0" applyFont="1" applyFill="1" applyBorder="1" applyAlignment="1">
      <alignment horizontal="center" vertical="center" wrapText="1"/>
    </xf>
    <xf numFmtId="0" fontId="24" fillId="22" borderId="11" xfId="0" applyFont="1" applyFill="1" applyBorder="1" applyAlignment="1">
      <alignment horizontal="center" vertical="center" wrapText="1"/>
    </xf>
    <xf numFmtId="2" fontId="42" fillId="9" borderId="3" xfId="0" applyNumberFormat="1" applyFont="1" applyFill="1" applyBorder="1" applyAlignment="1">
      <alignment horizontal="center"/>
    </xf>
    <xf numFmtId="2" fontId="42" fillId="0" borderId="0" xfId="0" applyNumberFormat="1" applyFont="1" applyAlignment="1">
      <alignment horizontal="center" vertical="center"/>
    </xf>
    <xf numFmtId="165" fontId="30" fillId="6" borderId="3" xfId="0" applyNumberFormat="1" applyFont="1" applyFill="1" applyBorder="1" applyAlignment="1" applyProtection="1">
      <alignment horizontal="center"/>
      <protection locked="0"/>
    </xf>
    <xf numFmtId="0" fontId="30" fillId="9" borderId="3" xfId="0" applyFont="1" applyFill="1" applyBorder="1" applyAlignment="1">
      <alignment horizontal="center"/>
    </xf>
    <xf numFmtId="0" fontId="23" fillId="0" borderId="0" xfId="0" applyFont="1" applyAlignment="1">
      <alignment horizontal="left" vertical="top" wrapText="1"/>
    </xf>
    <xf numFmtId="0" fontId="41" fillId="0" borderId="0" xfId="0" applyFont="1" applyAlignment="1">
      <alignment horizontal="left" vertical="top" wrapText="1"/>
    </xf>
    <xf numFmtId="2" fontId="24" fillId="0" borderId="0" xfId="0" applyNumberFormat="1" applyFont="1" applyAlignment="1">
      <alignment horizontal="center"/>
    </xf>
    <xf numFmtId="0" fontId="42" fillId="11" borderId="4" xfId="0" applyFont="1" applyFill="1" applyBorder="1" applyAlignment="1">
      <alignment horizontal="center"/>
    </xf>
    <xf numFmtId="0" fontId="42" fillId="11" borderId="0" xfId="0" applyFont="1" applyFill="1" applyAlignment="1">
      <alignment horizontal="center"/>
    </xf>
    <xf numFmtId="2" fontId="24" fillId="9" borderId="12" xfId="0" applyNumberFormat="1" applyFont="1" applyFill="1" applyBorder="1" applyAlignment="1">
      <alignment horizontal="center" vertical="top"/>
    </xf>
    <xf numFmtId="2" fontId="24" fillId="9" borderId="14" xfId="0" applyNumberFormat="1" applyFont="1" applyFill="1" applyBorder="1" applyAlignment="1">
      <alignment horizontal="center" vertical="top"/>
    </xf>
    <xf numFmtId="10" fontId="24" fillId="9" borderId="12" xfId="0" applyNumberFormat="1" applyFont="1" applyFill="1" applyBorder="1" applyAlignment="1">
      <alignment horizontal="center"/>
    </xf>
    <xf numFmtId="10" fontId="24" fillId="9" borderId="13" xfId="0" applyNumberFormat="1" applyFont="1" applyFill="1" applyBorder="1" applyAlignment="1">
      <alignment horizontal="center"/>
    </xf>
    <xf numFmtId="10" fontId="24" fillId="9" borderId="14" xfId="0" applyNumberFormat="1" applyFont="1" applyFill="1" applyBorder="1" applyAlignment="1">
      <alignment horizontal="center"/>
    </xf>
    <xf numFmtId="0" fontId="13" fillId="0" borderId="0" xfId="0" applyFont="1" applyAlignment="1">
      <alignment horizontal="center" vertical="top"/>
    </xf>
    <xf numFmtId="0" fontId="23" fillId="0" borderId="0" xfId="0" applyFont="1" applyAlignment="1">
      <alignment horizontal="center" vertical="top"/>
    </xf>
    <xf numFmtId="0" fontId="25" fillId="0" borderId="0" xfId="1" applyFont="1" applyFill="1" applyBorder="1" applyAlignment="1" applyProtection="1">
      <alignment horizontal="left"/>
      <protection locked="0"/>
    </xf>
    <xf numFmtId="0" fontId="26" fillId="21" borderId="0" xfId="0" applyFont="1" applyFill="1" applyAlignment="1">
      <alignment horizontal="center" vertical="top"/>
    </xf>
    <xf numFmtId="0" fontId="28" fillId="3" borderId="1" xfId="0" applyFont="1" applyFill="1" applyBorder="1" applyAlignment="1" applyProtection="1">
      <alignment horizontal="center"/>
      <protection locked="0"/>
    </xf>
    <xf numFmtId="0" fontId="30" fillId="2" borderId="2" xfId="0" applyFont="1" applyFill="1" applyBorder="1" applyAlignment="1">
      <alignment horizontal="center"/>
    </xf>
    <xf numFmtId="2" fontId="30" fillId="6" borderId="12" xfId="0" applyNumberFormat="1" applyFont="1" applyFill="1" applyBorder="1" applyAlignment="1" applyProtection="1">
      <alignment horizontal="center" vertical="top" wrapText="1"/>
      <protection locked="0"/>
    </xf>
    <xf numFmtId="2" fontId="30" fillId="6" borderId="13" xfId="0" applyNumberFormat="1" applyFont="1" applyFill="1" applyBorder="1" applyAlignment="1" applyProtection="1">
      <alignment horizontal="center" vertical="top" wrapText="1"/>
      <protection locked="0"/>
    </xf>
    <xf numFmtId="2" fontId="30" fillId="6" borderId="14" xfId="0" applyNumberFormat="1" applyFont="1" applyFill="1" applyBorder="1" applyAlignment="1" applyProtection="1">
      <alignment horizontal="center" vertical="top" wrapText="1"/>
      <protection locked="0"/>
    </xf>
    <xf numFmtId="0" fontId="28" fillId="6" borderId="12" xfId="0" applyFont="1" applyFill="1" applyBorder="1" applyAlignment="1" applyProtection="1">
      <alignment horizontal="left" wrapText="1"/>
      <protection locked="0"/>
    </xf>
    <xf numFmtId="0" fontId="28" fillId="6" borderId="13" xfId="0" applyFont="1" applyFill="1" applyBorder="1" applyAlignment="1" applyProtection="1">
      <alignment horizontal="left" wrapText="1"/>
      <protection locked="0"/>
    </xf>
    <xf numFmtId="0" fontId="28" fillId="6" borderId="14" xfId="0" applyFont="1" applyFill="1" applyBorder="1" applyAlignment="1" applyProtection="1">
      <alignment horizontal="left" wrapText="1"/>
      <protection locked="0"/>
    </xf>
    <xf numFmtId="2" fontId="30" fillId="3" borderId="1" xfId="0" applyNumberFormat="1" applyFont="1" applyFill="1" applyBorder="1" applyAlignment="1" applyProtection="1">
      <alignment horizontal="center"/>
      <protection locked="0"/>
    </xf>
    <xf numFmtId="2" fontId="30" fillId="5" borderId="1" xfId="0" applyNumberFormat="1" applyFont="1" applyFill="1" applyBorder="1" applyAlignment="1">
      <alignment horizontal="center"/>
    </xf>
    <xf numFmtId="0" fontId="28" fillId="3" borderId="1" xfId="0" applyFont="1" applyFill="1" applyBorder="1" applyAlignment="1" applyProtection="1">
      <alignment horizontal="left"/>
      <protection locked="0"/>
    </xf>
    <xf numFmtId="0" fontId="30" fillId="0" borderId="0" xfId="0" applyFont="1" applyAlignment="1">
      <alignment horizontal="left"/>
    </xf>
    <xf numFmtId="0" fontId="24" fillId="13" borderId="0" xfId="0" applyFont="1" applyFill="1" applyAlignment="1">
      <alignment horizontal="left" vertical="top" wrapText="1"/>
    </xf>
    <xf numFmtId="0" fontId="23" fillId="0" borderId="0" xfId="0" applyFont="1" applyAlignment="1">
      <alignment horizontal="left" vertical="top"/>
    </xf>
    <xf numFmtId="0" fontId="13" fillId="7" borderId="0" xfId="0" applyFont="1" applyFill="1" applyAlignment="1">
      <alignment horizontal="center" vertical="top"/>
    </xf>
    <xf numFmtId="0" fontId="23" fillId="7" borderId="0" xfId="0" applyFont="1" applyFill="1" applyAlignment="1">
      <alignment horizontal="center" vertical="top"/>
    </xf>
    <xf numFmtId="0" fontId="26" fillId="21" borderId="10" xfId="0" applyFont="1" applyFill="1" applyBorder="1" applyAlignment="1">
      <alignment horizontal="center"/>
    </xf>
    <xf numFmtId="0" fontId="25" fillId="0" borderId="0" xfId="1" applyFont="1" applyAlignment="1" applyProtection="1">
      <alignment horizontal="left"/>
      <protection locked="0"/>
    </xf>
    <xf numFmtId="14" fontId="28" fillId="3" borderId="1" xfId="0" applyNumberFormat="1" applyFont="1" applyFill="1" applyBorder="1" applyAlignment="1" applyProtection="1">
      <alignment horizontal="center"/>
      <protection locked="0"/>
    </xf>
    <xf numFmtId="10" fontId="30" fillId="5" borderId="3" xfId="0" applyNumberFormat="1" applyFont="1" applyFill="1" applyBorder="1" applyAlignment="1">
      <alignment horizontal="center" vertical="center"/>
    </xf>
    <xf numFmtId="0" fontId="33" fillId="0" borderId="0" xfId="0" applyFont="1" applyAlignment="1">
      <alignment horizontal="left" vertical="top" wrapText="1"/>
    </xf>
    <xf numFmtId="0" fontId="28" fillId="0" borderId="0" xfId="0" applyFont="1" applyAlignment="1">
      <alignment horizontal="left" vertical="top" wrapText="1" indent="1"/>
    </xf>
    <xf numFmtId="2" fontId="30" fillId="3" borderId="3" xfId="0" applyNumberFormat="1" applyFont="1" applyFill="1" applyBorder="1" applyAlignment="1" applyProtection="1">
      <alignment horizontal="center" vertical="center"/>
      <protection locked="0"/>
    </xf>
    <xf numFmtId="0" fontId="28" fillId="5" borderId="1" xfId="0" applyFont="1" applyFill="1" applyBorder="1" applyAlignment="1">
      <alignment horizontal="center"/>
    </xf>
    <xf numFmtId="2" fontId="30" fillId="12" borderId="3" xfId="0" applyNumberFormat="1" applyFont="1" applyFill="1" applyBorder="1" applyAlignment="1">
      <alignment horizontal="center" vertical="center"/>
    </xf>
    <xf numFmtId="2" fontId="42" fillId="6" borderId="3" xfId="0" applyNumberFormat="1" applyFont="1" applyFill="1" applyBorder="1" applyAlignment="1" applyProtection="1">
      <alignment horizontal="center"/>
      <protection locked="0"/>
    </xf>
    <xf numFmtId="0" fontId="16" fillId="18" borderId="0" xfId="0" applyFont="1" applyFill="1" applyAlignment="1">
      <alignment horizontal="center" vertical="center" wrapText="1"/>
    </xf>
    <xf numFmtId="0" fontId="19" fillId="0" borderId="0" xfId="0" applyFont="1" applyAlignment="1">
      <alignment horizontal="center" vertical="center"/>
    </xf>
    <xf numFmtId="0" fontId="31" fillId="13" borderId="0" xfId="0" applyFont="1" applyFill="1" applyAlignment="1">
      <alignment horizontal="left" wrapText="1"/>
    </xf>
    <xf numFmtId="2" fontId="30" fillId="9" borderId="12" xfId="0" applyNumberFormat="1" applyFont="1" applyFill="1" applyBorder="1" applyAlignment="1">
      <alignment horizontal="center" vertical="top" wrapText="1"/>
    </xf>
    <xf numFmtId="2" fontId="30" fillId="9" borderId="13" xfId="0" applyNumberFormat="1" applyFont="1" applyFill="1" applyBorder="1" applyAlignment="1">
      <alignment horizontal="center" vertical="top" wrapText="1"/>
    </xf>
    <xf numFmtId="2" fontId="30" fillId="9" borderId="14" xfId="0" applyNumberFormat="1" applyFont="1" applyFill="1" applyBorder="1" applyAlignment="1">
      <alignment horizontal="center" vertical="top" wrapText="1"/>
    </xf>
    <xf numFmtId="0" fontId="28" fillId="2" borderId="0" xfId="0" applyFont="1" applyFill="1" applyAlignment="1">
      <alignment horizontal="left" vertical="center" wrapText="1"/>
    </xf>
    <xf numFmtId="0" fontId="28" fillId="3" borderId="6" xfId="0" applyFont="1" applyFill="1" applyBorder="1" applyAlignment="1" applyProtection="1">
      <alignment horizontal="left" vertical="top" wrapText="1"/>
      <protection locked="0"/>
    </xf>
    <xf numFmtId="0" fontId="28" fillId="3" borderId="7" xfId="0" applyFont="1" applyFill="1" applyBorder="1" applyAlignment="1" applyProtection="1">
      <alignment horizontal="left" vertical="top" wrapText="1"/>
      <protection locked="0"/>
    </xf>
    <xf numFmtId="0" fontId="28" fillId="3" borderId="8" xfId="0" applyFont="1" applyFill="1" applyBorder="1" applyAlignment="1" applyProtection="1">
      <alignment horizontal="left" vertical="top" wrapText="1"/>
      <protection locked="0"/>
    </xf>
    <xf numFmtId="0" fontId="28" fillId="3" borderId="4" xfId="0" applyFont="1" applyFill="1" applyBorder="1" applyAlignment="1" applyProtection="1">
      <alignment horizontal="left" vertical="top" wrapText="1"/>
      <protection locked="0"/>
    </xf>
    <xf numFmtId="0" fontId="28" fillId="3" borderId="0" xfId="0" applyFont="1" applyFill="1" applyAlignment="1" applyProtection="1">
      <alignment horizontal="left" vertical="top" wrapText="1"/>
      <protection locked="0"/>
    </xf>
    <xf numFmtId="0" fontId="28" fillId="3" borderId="5" xfId="0" applyFont="1" applyFill="1" applyBorder="1" applyAlignment="1" applyProtection="1">
      <alignment horizontal="left" vertical="top" wrapText="1"/>
      <protection locked="0"/>
    </xf>
    <xf numFmtId="0" fontId="28" fillId="3" borderId="9" xfId="0" applyFont="1" applyFill="1" applyBorder="1" applyAlignment="1" applyProtection="1">
      <alignment horizontal="left" vertical="top" wrapText="1"/>
      <protection locked="0"/>
    </xf>
    <xf numFmtId="0" fontId="28" fillId="3" borderId="10" xfId="0" applyFont="1" applyFill="1" applyBorder="1" applyAlignment="1" applyProtection="1">
      <alignment horizontal="left" vertical="top" wrapText="1"/>
      <protection locked="0"/>
    </xf>
    <xf numFmtId="0" fontId="28" fillId="3" borderId="11" xfId="0" applyFont="1" applyFill="1" applyBorder="1" applyAlignment="1" applyProtection="1">
      <alignment horizontal="left" vertical="top" wrapText="1"/>
      <protection locked="0"/>
    </xf>
    <xf numFmtId="0" fontId="25" fillId="0" borderId="0" xfId="1" applyFont="1" applyFill="1" applyBorder="1" applyAlignment="1" applyProtection="1">
      <alignment horizontal="left" vertical="top"/>
      <protection locked="0"/>
    </xf>
    <xf numFmtId="0" fontId="28" fillId="7" borderId="0" xfId="0" applyFont="1" applyFill="1" applyAlignment="1">
      <alignment horizontal="left" vertical="top" wrapText="1"/>
    </xf>
    <xf numFmtId="0" fontId="25" fillId="7" borderId="0" xfId="1" applyFont="1" applyFill="1" applyAlignment="1" applyProtection="1">
      <alignment horizontal="left"/>
      <protection locked="0"/>
    </xf>
    <xf numFmtId="0" fontId="33" fillId="5" borderId="1" xfId="0" applyFont="1" applyFill="1" applyBorder="1" applyAlignment="1">
      <alignment horizontal="center"/>
    </xf>
    <xf numFmtId="0" fontId="23" fillId="0" borderId="0" xfId="0" applyFont="1" applyAlignment="1">
      <alignment horizontal="left" vertical="center" wrapText="1"/>
    </xf>
    <xf numFmtId="0" fontId="24" fillId="22" borderId="6" xfId="0" applyFont="1" applyFill="1" applyBorder="1" applyAlignment="1">
      <alignment horizontal="center" vertical="center" wrapText="1"/>
    </xf>
    <xf numFmtId="0" fontId="24" fillId="22" borderId="7" xfId="0" applyFont="1" applyFill="1" applyBorder="1" applyAlignment="1">
      <alignment horizontal="center" vertical="center" wrapText="1"/>
    </xf>
    <xf numFmtId="0" fontId="24" fillId="22" borderId="8"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C4C4C"/>
    </indexedColors>
    <mruColors>
      <color rgb="FF663300"/>
      <color rgb="FFFFFFCC"/>
      <color rgb="FFCCFFFF"/>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usda.gov/oascr/how-to-file-a-program-discrimination-complaint" TargetMode="External"/><Relationship Id="rId2" Type="http://schemas.openxmlformats.org/officeDocument/2006/relationships/hyperlink" Target="https://www.ocio.usda.gov/sites/default/files/docs/2012/Complain_combined_6_8_12.pdf" TargetMode="External"/><Relationship Id="rId1" Type="http://schemas.openxmlformats.org/officeDocument/2006/relationships/hyperlink" Target="https://portal.ct.gov/-/media/SDE/Nutrition/CACFP/Crediting/CACFP_Child_Care_Worksheet3_Crediting_Cooked_Cereals.xlsx" TargetMode="External"/><Relationship Id="rId5" Type="http://schemas.openxmlformats.org/officeDocument/2006/relationships/hyperlink" Target="mailto:levy.gillespie@ct.gov" TargetMode="External"/><Relationship Id="rId4" Type="http://schemas.openxmlformats.org/officeDocument/2006/relationships/hyperlink" Target="mailto:program.intake@usda.gov" TargetMode="External"/></Relationships>
</file>

<file path=xl/drawings/drawing1.xml><?xml version="1.0" encoding="utf-8"?>
<xdr:wsDr xmlns:xdr="http://schemas.openxmlformats.org/drawingml/2006/spreadsheetDrawing" xmlns:a="http://schemas.openxmlformats.org/drawingml/2006/main">
  <xdr:twoCellAnchor>
    <xdr:from>
      <xdr:col>46</xdr:col>
      <xdr:colOff>200025</xdr:colOff>
      <xdr:row>26</xdr:row>
      <xdr:rowOff>0</xdr:rowOff>
    </xdr:from>
    <xdr:to>
      <xdr:col>46</xdr:col>
      <xdr:colOff>381000</xdr:colOff>
      <xdr:row>27</xdr:row>
      <xdr:rowOff>66675</xdr:rowOff>
    </xdr:to>
    <xdr:sp macro="" textlink="">
      <xdr:nvSpPr>
        <xdr:cNvPr id="1028" name="TextBox 1">
          <a:extLst>
            <a:ext uri="{FF2B5EF4-FFF2-40B4-BE49-F238E27FC236}">
              <a16:creationId xmlns:a16="http://schemas.microsoft.com/office/drawing/2014/main" id="{00000000-0008-0000-0000-000004040000}"/>
            </a:ext>
          </a:extLst>
        </xdr:cNvPr>
        <xdr:cNvSpPr txBox="1">
          <a:spLocks noChangeArrowheads="1"/>
        </xdr:cNvSpPr>
      </xdr:nvSpPr>
      <xdr:spPr bwMode="auto">
        <a:xfrm>
          <a:off x="9267825" y="3438525"/>
          <a:ext cx="180975"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200025</xdr:colOff>
      <xdr:row>30</xdr:row>
      <xdr:rowOff>0</xdr:rowOff>
    </xdr:from>
    <xdr:to>
      <xdr:col>46</xdr:col>
      <xdr:colOff>381000</xdr:colOff>
      <xdr:row>31</xdr:row>
      <xdr:rowOff>66675</xdr:rowOff>
    </xdr:to>
    <xdr:sp macro="" textlink="">
      <xdr:nvSpPr>
        <xdr:cNvPr id="5" name="TextBox 1">
          <a:extLst>
            <a:ext uri="{FF2B5EF4-FFF2-40B4-BE49-F238E27FC236}">
              <a16:creationId xmlns:a16="http://schemas.microsoft.com/office/drawing/2014/main" id="{00000000-0008-0000-0000-000005000000}"/>
            </a:ext>
          </a:extLst>
        </xdr:cNvPr>
        <xdr:cNvSpPr txBox="1">
          <a:spLocks noChangeArrowheads="1"/>
        </xdr:cNvSpPr>
      </xdr:nvSpPr>
      <xdr:spPr bwMode="auto">
        <a:xfrm>
          <a:off x="9486900" y="3829050"/>
          <a:ext cx="180975" cy="200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200025</xdr:colOff>
      <xdr:row>26</xdr:row>
      <xdr:rowOff>0</xdr:rowOff>
    </xdr:from>
    <xdr:to>
      <xdr:col>47</xdr:col>
      <xdr:colOff>381000</xdr:colOff>
      <xdr:row>26</xdr:row>
      <xdr:rowOff>66675</xdr:rowOff>
    </xdr:to>
    <xdr:sp macro="" textlink="">
      <xdr:nvSpPr>
        <xdr:cNvPr id="6" name="TextBox 1">
          <a:extLst>
            <a:ext uri="{FF2B5EF4-FFF2-40B4-BE49-F238E27FC236}">
              <a16:creationId xmlns:a16="http://schemas.microsoft.com/office/drawing/2014/main" id="{00000000-0008-0000-0000-000006000000}"/>
            </a:ext>
          </a:extLst>
        </xdr:cNvPr>
        <xdr:cNvSpPr txBox="1">
          <a:spLocks noChangeArrowheads="1"/>
        </xdr:cNvSpPr>
      </xdr:nvSpPr>
      <xdr:spPr bwMode="auto">
        <a:xfrm>
          <a:off x="9315450" y="5648325"/>
          <a:ext cx="180975" cy="4857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200025</xdr:colOff>
      <xdr:row>23</xdr:row>
      <xdr:rowOff>0</xdr:rowOff>
    </xdr:from>
    <xdr:to>
      <xdr:col>47</xdr:col>
      <xdr:colOff>381000</xdr:colOff>
      <xdr:row>26</xdr:row>
      <xdr:rowOff>0</xdr:rowOff>
    </xdr:to>
    <xdr:sp macro="" textlink="">
      <xdr:nvSpPr>
        <xdr:cNvPr id="7" name="TextBox 1">
          <a:extLst>
            <a:ext uri="{FF2B5EF4-FFF2-40B4-BE49-F238E27FC236}">
              <a16:creationId xmlns:a16="http://schemas.microsoft.com/office/drawing/2014/main" id="{00000000-0008-0000-0000-000007000000}"/>
            </a:ext>
          </a:extLst>
        </xdr:cNvPr>
        <xdr:cNvSpPr txBox="1">
          <a:spLocks noChangeArrowheads="1"/>
        </xdr:cNvSpPr>
      </xdr:nvSpPr>
      <xdr:spPr bwMode="auto">
        <a:xfrm>
          <a:off x="9315450" y="5019675"/>
          <a:ext cx="180975" cy="4857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200025</xdr:colOff>
      <xdr:row>25</xdr:row>
      <xdr:rowOff>0</xdr:rowOff>
    </xdr:from>
    <xdr:to>
      <xdr:col>47</xdr:col>
      <xdr:colOff>381000</xdr:colOff>
      <xdr:row>26</xdr:row>
      <xdr:rowOff>0</xdr:rowOff>
    </xdr:to>
    <xdr:sp macro="" textlink="">
      <xdr:nvSpPr>
        <xdr:cNvPr id="8" name="TextBox 1">
          <a:extLst>
            <a:ext uri="{FF2B5EF4-FFF2-40B4-BE49-F238E27FC236}">
              <a16:creationId xmlns:a16="http://schemas.microsoft.com/office/drawing/2014/main" id="{00000000-0008-0000-0000-000008000000}"/>
            </a:ext>
          </a:extLst>
        </xdr:cNvPr>
        <xdr:cNvSpPr txBox="1">
          <a:spLocks noChangeArrowheads="1"/>
        </xdr:cNvSpPr>
      </xdr:nvSpPr>
      <xdr:spPr bwMode="auto">
        <a:xfrm>
          <a:off x="10629900" y="5800725"/>
          <a:ext cx="180975"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200025</xdr:colOff>
      <xdr:row>23</xdr:row>
      <xdr:rowOff>0</xdr:rowOff>
    </xdr:from>
    <xdr:to>
      <xdr:col>47</xdr:col>
      <xdr:colOff>381000</xdr:colOff>
      <xdr:row>24</xdr:row>
      <xdr:rowOff>66675</xdr:rowOff>
    </xdr:to>
    <xdr:sp macro="" textlink="">
      <xdr:nvSpPr>
        <xdr:cNvPr id="9" name="TextBox 1">
          <a:extLst>
            <a:ext uri="{FF2B5EF4-FFF2-40B4-BE49-F238E27FC236}">
              <a16:creationId xmlns:a16="http://schemas.microsoft.com/office/drawing/2014/main" id="{00000000-0008-0000-0000-000009000000}"/>
            </a:ext>
          </a:extLst>
        </xdr:cNvPr>
        <xdr:cNvSpPr txBox="1">
          <a:spLocks noChangeArrowheads="1"/>
        </xdr:cNvSpPr>
      </xdr:nvSpPr>
      <xdr:spPr bwMode="auto">
        <a:xfrm>
          <a:off x="10629900" y="5381625"/>
          <a:ext cx="180975"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123825</xdr:colOff>
      <xdr:row>308</xdr:row>
      <xdr:rowOff>142875</xdr:rowOff>
    </xdr:from>
    <xdr:to>
      <xdr:col>31</xdr:col>
      <xdr:colOff>142875</xdr:colOff>
      <xdr:row>311</xdr:row>
      <xdr:rowOff>38101</xdr:rowOff>
    </xdr:to>
    <xdr:sp macro="" textlink="">
      <xdr:nvSpPr>
        <xdr:cNvPr id="10" name="Rectangle 9">
          <a:hlinkClick xmlns:r="http://schemas.openxmlformats.org/officeDocument/2006/relationships" r:id="rId1"/>
          <a:extLst>
            <a:ext uri="{FF2B5EF4-FFF2-40B4-BE49-F238E27FC236}">
              <a16:creationId xmlns:a16="http://schemas.microsoft.com/office/drawing/2014/main" id="{B0495472-0034-4B57-9A8E-A2F1E2F906CC}"/>
            </a:ext>
          </a:extLst>
        </xdr:cNvPr>
        <xdr:cNvSpPr/>
      </xdr:nvSpPr>
      <xdr:spPr bwMode="auto">
        <a:xfrm>
          <a:off x="409575" y="52320825"/>
          <a:ext cx="5095875" cy="447676"/>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21</xdr:col>
      <xdr:colOff>19050</xdr:colOff>
      <xdr:row>322</xdr:row>
      <xdr:rowOff>9525</xdr:rowOff>
    </xdr:from>
    <xdr:to>
      <xdr:col>37</xdr:col>
      <xdr:colOff>28576</xdr:colOff>
      <xdr:row>323</xdr:row>
      <xdr:rowOff>38100</xdr:rowOff>
    </xdr:to>
    <xdr:sp macro="" textlink="">
      <xdr:nvSpPr>
        <xdr:cNvPr id="11" name="Rectangle 10">
          <a:hlinkClick xmlns:r="http://schemas.openxmlformats.org/officeDocument/2006/relationships" r:id="rId2"/>
          <a:extLst>
            <a:ext uri="{FF2B5EF4-FFF2-40B4-BE49-F238E27FC236}">
              <a16:creationId xmlns:a16="http://schemas.microsoft.com/office/drawing/2014/main" id="{0EB74B53-941E-4CA0-9C81-B812B3911881}"/>
            </a:ext>
          </a:extLst>
        </xdr:cNvPr>
        <xdr:cNvSpPr/>
      </xdr:nvSpPr>
      <xdr:spPr bwMode="auto">
        <a:xfrm>
          <a:off x="3438525" y="54930675"/>
          <a:ext cx="2971801" cy="238125"/>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4</xdr:col>
      <xdr:colOff>9525</xdr:colOff>
      <xdr:row>323</xdr:row>
      <xdr:rowOff>9525</xdr:rowOff>
    </xdr:from>
    <xdr:to>
      <xdr:col>14</xdr:col>
      <xdr:colOff>9525</xdr:colOff>
      <xdr:row>324</xdr:row>
      <xdr:rowOff>38100</xdr:rowOff>
    </xdr:to>
    <xdr:sp macro="" textlink="">
      <xdr:nvSpPr>
        <xdr:cNvPr id="12" name="Rectangle 11">
          <a:hlinkClick xmlns:r="http://schemas.openxmlformats.org/officeDocument/2006/relationships" r:id="rId3"/>
          <a:extLst>
            <a:ext uri="{FF2B5EF4-FFF2-40B4-BE49-F238E27FC236}">
              <a16:creationId xmlns:a16="http://schemas.microsoft.com/office/drawing/2014/main" id="{A272CCCD-F2F4-436A-BD21-E8E9812B5EE6}"/>
            </a:ext>
          </a:extLst>
        </xdr:cNvPr>
        <xdr:cNvSpPr/>
      </xdr:nvSpPr>
      <xdr:spPr bwMode="auto">
        <a:xfrm>
          <a:off x="447675" y="55140225"/>
          <a:ext cx="1619250" cy="238125"/>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5</xdr:col>
      <xdr:colOff>28575</xdr:colOff>
      <xdr:row>331</xdr:row>
      <xdr:rowOff>19050</xdr:rowOff>
    </xdr:from>
    <xdr:to>
      <xdr:col>14</xdr:col>
      <xdr:colOff>104775</xdr:colOff>
      <xdr:row>332</xdr:row>
      <xdr:rowOff>47625</xdr:rowOff>
    </xdr:to>
    <xdr:sp macro="" textlink="">
      <xdr:nvSpPr>
        <xdr:cNvPr id="13" name="Rectangle 12">
          <a:hlinkClick xmlns:r="http://schemas.openxmlformats.org/officeDocument/2006/relationships" r:id="rId4"/>
          <a:extLst>
            <a:ext uri="{FF2B5EF4-FFF2-40B4-BE49-F238E27FC236}">
              <a16:creationId xmlns:a16="http://schemas.microsoft.com/office/drawing/2014/main" id="{60502ED1-4D31-4C39-9C76-AA7BF6CC0CC0}"/>
            </a:ext>
          </a:extLst>
        </xdr:cNvPr>
        <xdr:cNvSpPr/>
      </xdr:nvSpPr>
      <xdr:spPr bwMode="auto">
        <a:xfrm>
          <a:off x="542925" y="56826150"/>
          <a:ext cx="1619250" cy="238125"/>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25</xdr:col>
      <xdr:colOff>180975</xdr:colOff>
      <xdr:row>348</xdr:row>
      <xdr:rowOff>180975</xdr:rowOff>
    </xdr:from>
    <xdr:to>
      <xdr:col>37</xdr:col>
      <xdr:colOff>47625</xdr:colOff>
      <xdr:row>350</xdr:row>
      <xdr:rowOff>38100</xdr:rowOff>
    </xdr:to>
    <xdr:sp macro="" textlink="">
      <xdr:nvSpPr>
        <xdr:cNvPr id="14" name="Rectangle 13">
          <a:hlinkClick xmlns:r="http://schemas.openxmlformats.org/officeDocument/2006/relationships" r:id="rId5"/>
          <a:extLst>
            <a:ext uri="{FF2B5EF4-FFF2-40B4-BE49-F238E27FC236}">
              <a16:creationId xmlns:a16="http://schemas.microsoft.com/office/drawing/2014/main" id="{3352BA0B-A84C-4456-BDF2-74514D7382C3}"/>
            </a:ext>
          </a:extLst>
        </xdr:cNvPr>
        <xdr:cNvSpPr/>
      </xdr:nvSpPr>
      <xdr:spPr bwMode="auto">
        <a:xfrm>
          <a:off x="4772025" y="59636025"/>
          <a:ext cx="1657350" cy="200025"/>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0</xdr:col>
      <xdr:colOff>0</xdr:colOff>
      <xdr:row>314</xdr:row>
      <xdr:rowOff>133350</xdr:rowOff>
    </xdr:from>
    <xdr:to>
      <xdr:col>23</xdr:col>
      <xdr:colOff>115957</xdr:colOff>
      <xdr:row>348</xdr:row>
      <xdr:rowOff>27333</xdr:rowOff>
    </xdr:to>
    <xdr:sp macro="" textlink="">
      <xdr:nvSpPr>
        <xdr:cNvPr id="2" name="TextBox 1">
          <a:extLst>
            <a:ext uri="{FF2B5EF4-FFF2-40B4-BE49-F238E27FC236}">
              <a16:creationId xmlns:a16="http://schemas.microsoft.com/office/drawing/2014/main" id="{02C39326-4BB7-4CC4-85ED-BA0447A538AB}"/>
            </a:ext>
          </a:extLst>
        </xdr:cNvPr>
        <xdr:cNvSpPr txBox="1"/>
      </xdr:nvSpPr>
      <xdr:spPr>
        <a:xfrm>
          <a:off x="0" y="53701950"/>
          <a:ext cx="4106932" cy="61614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Garamond" panose="02020404030301010803" pitchFamily="18" charset="0"/>
              <a:ea typeface="+mn-ea"/>
              <a:cs typeface="+mn-cs"/>
            </a:rPr>
            <a:t>In accordance with federal civil rights law and U.S. Department of Agriculture (USDA) civil rights regulations and policies, this institution is prohibited from discriminating on the basis of race, color, national origin, sex (including gender identity and sexual orientation), disability, age, or reprisal or retaliation for prior civil rights activity.</a:t>
          </a:r>
        </a:p>
        <a:p>
          <a:r>
            <a:rPr lang="en-US" sz="1100">
              <a:solidFill>
                <a:schemeClr val="dk1"/>
              </a:solidFill>
              <a:effectLst/>
              <a:latin typeface="Garamond" panose="02020404030301010803" pitchFamily="18" charset="0"/>
              <a:ea typeface="+mn-ea"/>
              <a:cs typeface="+mn-cs"/>
            </a:rPr>
            <a:t> </a:t>
          </a:r>
        </a:p>
        <a:p>
          <a:r>
            <a:rPr lang="en-US" sz="1100">
              <a:solidFill>
                <a:schemeClr val="dk1"/>
              </a:solidFill>
              <a:effectLst/>
              <a:latin typeface="Garamond" panose="02020404030301010803" pitchFamily="18" charset="0"/>
              <a:ea typeface="+mn-ea"/>
              <a:cs typeface="+mn-cs"/>
            </a:rPr>
            <a:t>Program information may be made available in languages other than English. Persons with disabilities who require alternative means of communication to obtain program information (e.g., Braille, large print, audiotape, American Sign Language), should contact the responsible state or local agency that administers the program or USDA’s TARGET Center at (202) 720-2600 (voice and TTY) or contact USDA through the Federal Relay Service at (800) 877-8339.</a:t>
          </a:r>
        </a:p>
        <a:p>
          <a:r>
            <a:rPr lang="en-US" sz="1100">
              <a:solidFill>
                <a:schemeClr val="dk1"/>
              </a:solidFill>
              <a:effectLst/>
              <a:latin typeface="Garamond" panose="02020404030301010803" pitchFamily="18" charset="0"/>
              <a:ea typeface="+mn-ea"/>
              <a:cs typeface="+mn-cs"/>
            </a:rPr>
            <a:t> </a:t>
          </a:r>
        </a:p>
        <a:p>
          <a:r>
            <a:rPr lang="en-US" sz="1100">
              <a:solidFill>
                <a:schemeClr val="dk1"/>
              </a:solidFill>
              <a:effectLst/>
              <a:latin typeface="Garamond" panose="02020404030301010803" pitchFamily="18" charset="0"/>
              <a:ea typeface="+mn-ea"/>
              <a:cs typeface="+mn-cs"/>
            </a:rPr>
            <a:t>To file a program discrimination complaint, a Complainant should complete a Form AD-3027, USDA Program Discrimination Complaint Form which can be obtained online at: </a:t>
          </a:r>
          <a:r>
            <a:rPr lang="en-US" sz="1100" u="sng">
              <a:solidFill>
                <a:srgbClr val="0000FF"/>
              </a:solidFill>
              <a:effectLst/>
              <a:latin typeface="Garamond" panose="02020404030301010803" pitchFamily="18"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https://www.usda.gov/sites/default/files/</a:t>
          </a:r>
          <a:r>
            <a:rPr lang="en-US" sz="1100" u="none" strike="noStrike">
              <a:solidFill>
                <a:srgbClr val="0000FF"/>
              </a:solidFill>
              <a:effectLst/>
              <a:latin typeface="Garamond" panose="02020404030301010803" pitchFamily="18"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a:t>
          </a:r>
          <a:r>
            <a:rPr lang="en-US" sz="1100" u="sng">
              <a:solidFill>
                <a:srgbClr val="0000FF"/>
              </a:solidFill>
              <a:effectLst/>
              <a:latin typeface="Garamond" panose="02020404030301010803" pitchFamily="18"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documents/ad-3027.pdf</a:t>
          </a:r>
          <a:r>
            <a:rPr lang="en-US" sz="1100">
              <a:solidFill>
                <a:schemeClr val="dk1"/>
              </a:solidFill>
              <a:effectLst/>
              <a:latin typeface="Garamond" panose="02020404030301010803" pitchFamily="18" charset="0"/>
              <a:ea typeface="+mn-ea"/>
              <a:cs typeface="+mn-cs"/>
            </a:rPr>
            <a:t>, from any USDA office, by calling (866) 632-9992, or by writing a letter addressed to USDA. The letter must contain the complainant’s name, address, telephone number, and a written description of the alleged discriminatory action in sufficient detail to inform the Assistant Secretary for Civil Rights (ASCR) about the nature and date of an alleged civil rights violation. The completed AD-3027 form or letter must be submitted to USDA by:</a:t>
          </a:r>
        </a:p>
        <a:p>
          <a:endParaRPr lang="en-US" sz="1100">
            <a:solidFill>
              <a:schemeClr val="dk1"/>
            </a:solidFill>
            <a:effectLst/>
            <a:latin typeface="Garamond" panose="02020404030301010803" pitchFamily="18" charset="0"/>
            <a:ea typeface="+mn-ea"/>
            <a:cs typeface="+mn-cs"/>
          </a:endParaRPr>
        </a:p>
        <a:p>
          <a:pPr lvl="0"/>
          <a:r>
            <a:rPr lang="en-US" sz="1100">
              <a:solidFill>
                <a:schemeClr val="dk1"/>
              </a:solidFill>
              <a:effectLst/>
              <a:latin typeface="Garamond" panose="02020404030301010803" pitchFamily="18" charset="0"/>
              <a:ea typeface="+mn-ea"/>
              <a:cs typeface="+mn-cs"/>
            </a:rPr>
            <a:t>1.</a:t>
          </a: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mail: U.S. Department of Agriculture</a:t>
          </a:r>
          <a:br>
            <a:rPr lang="en-US" sz="1100">
              <a:solidFill>
                <a:schemeClr val="dk1"/>
              </a:solidFill>
              <a:effectLst/>
              <a:latin typeface="Garamond" panose="02020404030301010803" pitchFamily="18" charset="0"/>
              <a:ea typeface="+mn-ea"/>
              <a:cs typeface="+mn-cs"/>
            </a:rPr>
          </a:b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Office of the Assistant Secretary for Civil Rights</a:t>
          </a:r>
          <a:br>
            <a:rPr lang="en-US" sz="1100">
              <a:solidFill>
                <a:schemeClr val="dk1"/>
              </a:solidFill>
              <a:effectLst/>
              <a:latin typeface="Garamond" panose="02020404030301010803" pitchFamily="18" charset="0"/>
              <a:ea typeface="+mn-ea"/>
              <a:cs typeface="+mn-cs"/>
            </a:rPr>
          </a:b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1400 Independence Avenue, SW</a:t>
          </a:r>
          <a:br>
            <a:rPr lang="en-US" sz="1100">
              <a:solidFill>
                <a:schemeClr val="dk1"/>
              </a:solidFill>
              <a:effectLst/>
              <a:latin typeface="Garamond" panose="02020404030301010803" pitchFamily="18" charset="0"/>
              <a:ea typeface="+mn-ea"/>
              <a:cs typeface="+mn-cs"/>
            </a:rPr>
          </a:b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Washington, D.C. 20250-9410; or</a:t>
          </a:r>
        </a:p>
        <a:p>
          <a:pPr lvl="0"/>
          <a:r>
            <a:rPr lang="en-US" sz="1100">
              <a:solidFill>
                <a:schemeClr val="dk1"/>
              </a:solidFill>
              <a:effectLst/>
              <a:latin typeface="Garamond" panose="02020404030301010803" pitchFamily="18" charset="0"/>
              <a:ea typeface="+mn-ea"/>
              <a:cs typeface="+mn-cs"/>
            </a:rPr>
            <a:t>2.</a:t>
          </a: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fax: (833) 256-1665 or (202) 690-7442; or</a:t>
          </a:r>
        </a:p>
        <a:p>
          <a:pPr lvl="0"/>
          <a:r>
            <a:rPr lang="en-US" sz="1100">
              <a:solidFill>
                <a:schemeClr val="dk1"/>
              </a:solidFill>
              <a:effectLst/>
              <a:latin typeface="Garamond" panose="02020404030301010803" pitchFamily="18" charset="0"/>
              <a:ea typeface="+mn-ea"/>
              <a:cs typeface="+mn-cs"/>
            </a:rPr>
            <a:t>3.</a:t>
          </a: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email:</a:t>
          </a:r>
          <a:r>
            <a:rPr lang="en-US" sz="1100" b="1">
              <a:solidFill>
                <a:schemeClr val="dk1"/>
              </a:solidFill>
              <a:effectLst/>
              <a:latin typeface="Garamond" panose="02020404030301010803" pitchFamily="18" charset="0"/>
              <a:ea typeface="+mn-ea"/>
              <a:cs typeface="+mn-cs"/>
            </a:rPr>
            <a:t> </a:t>
          </a:r>
          <a:r>
            <a:rPr lang="en-US" sz="1100" u="none" strike="noStrike">
              <a:solidFill>
                <a:srgbClr val="0000FF"/>
              </a:solidFill>
              <a:effectLst/>
              <a:latin typeface="Garamond" panose="02020404030301010803" pitchFamily="18"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program.intake@usda.gov</a:t>
          </a:r>
          <a:endParaRPr lang="en-US" sz="1100">
            <a:solidFill>
              <a:srgbClr val="0000FF"/>
            </a:solidFill>
            <a:effectLst/>
            <a:latin typeface="Garamond" panose="02020404030301010803" pitchFamily="18" charset="0"/>
            <a:ea typeface="+mn-ea"/>
            <a:cs typeface="+mn-cs"/>
          </a:endParaRPr>
        </a:p>
        <a:p>
          <a:r>
            <a:rPr lang="en-US" sz="1100">
              <a:solidFill>
                <a:schemeClr val="dk1"/>
              </a:solidFill>
              <a:effectLst/>
              <a:latin typeface="Garamond" panose="02020404030301010803" pitchFamily="18" charset="0"/>
              <a:ea typeface="+mn-ea"/>
              <a:cs typeface="+mn-cs"/>
            </a:rPr>
            <a:t> </a:t>
          </a:r>
        </a:p>
        <a:p>
          <a:r>
            <a:rPr lang="en-US" sz="1100">
              <a:solidFill>
                <a:schemeClr val="dk1"/>
              </a:solidFill>
              <a:effectLst/>
              <a:latin typeface="Garamond" panose="02020404030301010803" pitchFamily="18" charset="0"/>
              <a:ea typeface="+mn-ea"/>
              <a:cs typeface="+mn-cs"/>
            </a:rPr>
            <a:t>This institution is an equal opportunity provider.</a:t>
          </a:r>
        </a:p>
        <a:p>
          <a:endParaRPr lang="en-US" sz="1100">
            <a:latin typeface="Garamond" panose="02020404030301010803" pitchFamily="18" charset="0"/>
          </a:endParaRPr>
        </a:p>
      </xdr:txBody>
    </xdr:sp>
    <xdr:clientData/>
  </xdr:twoCellAnchor>
  <xdr:twoCellAnchor>
    <xdr:from>
      <xdr:col>24</xdr:col>
      <xdr:colOff>204581</xdr:colOff>
      <xdr:row>314</xdr:row>
      <xdr:rowOff>133350</xdr:rowOff>
    </xdr:from>
    <xdr:to>
      <xdr:col>39</xdr:col>
      <xdr:colOff>99806</xdr:colOff>
      <xdr:row>347</xdr:row>
      <xdr:rowOff>141633</xdr:rowOff>
    </xdr:to>
    <xdr:sp macro="" textlink="">
      <xdr:nvSpPr>
        <xdr:cNvPr id="3" name="Text Box 1">
          <a:extLst>
            <a:ext uri="{FF2B5EF4-FFF2-40B4-BE49-F238E27FC236}">
              <a16:creationId xmlns:a16="http://schemas.microsoft.com/office/drawing/2014/main" id="{95445B7B-535E-4703-8236-567F17EAC2FA}"/>
            </a:ext>
          </a:extLst>
        </xdr:cNvPr>
        <xdr:cNvSpPr txBox="1">
          <a:spLocks noChangeArrowheads="1"/>
        </xdr:cNvSpPr>
      </xdr:nvSpPr>
      <xdr:spPr bwMode="auto">
        <a:xfrm>
          <a:off x="4395581" y="53701950"/>
          <a:ext cx="2714625" cy="6085233"/>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100">
              <a:effectLst/>
              <a:latin typeface="Garamond" panose="02020404030301010803" pitchFamily="18" charset="0"/>
              <a:ea typeface="+mn-ea"/>
              <a:cs typeface="+mn-cs"/>
            </a:rPr>
            <a:t>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race; color; religious creed; age; sex; pregnancy; sexual orientation; workplace hazards to reproductive systems, gender identity or expression; marital status; national origin; ancestry; retaliation for previously opposed discrimination or coercion, intellectual disability; genetic information; learning disability; physical disability (including, but not limited to, blindness); mental disability (past/present history thereof); military or veteran status; status as a victim of domestic violence; or criminal record in state employment, unless there is a bona fide occupational qualification excluding persons in any of the aforementioned protected classes. Inquiries regarding the Connecticut State Department of Education’s nondiscrimination policies should be directed to: Attorney Louis Todisco, Connecticut State Department of Education, by mail 450 Columbus Boulevard, Hartford, CT 06103-1841; or by telephone 860-713-6594; or by email </a:t>
          </a:r>
          <a:r>
            <a:rPr lang="en-US" sz="1100" u="sng">
              <a:solidFill>
                <a:srgbClr val="0000FF"/>
              </a:solidFill>
              <a:effectLst/>
              <a:latin typeface="Garamond" panose="02020404030301010803" pitchFamily="18"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louis.todisco@ct.gov</a:t>
          </a:r>
          <a:r>
            <a:rPr lang="en-US" sz="1100">
              <a:effectLst/>
              <a:latin typeface="Garamond" panose="02020404030301010803" pitchFamily="18" charset="0"/>
              <a:ea typeface="+mn-ea"/>
              <a:cs typeface="+mn-cs"/>
            </a:rPr>
            <a:t>.</a:t>
          </a:r>
          <a:endParaRPr lang="en-US" sz="1100" b="0" i="0" u="none" strike="noStrike" baseline="0">
            <a:solidFill>
              <a:srgbClr val="000000"/>
            </a:solidFill>
            <a:latin typeface="Garamond" panose="02020404030301010803" pitchFamily="18" charset="0"/>
            <a:cs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portal.ct.gov/-/media/SDE/Nutrition/CACFP/Crediting/WGRCriteriaCACFP.pdf" TargetMode="External"/><Relationship Id="rId13" Type="http://schemas.openxmlformats.org/officeDocument/2006/relationships/hyperlink" Target="https://portal.ct.gov/-/media/SDE/Nutrition/CACFP/Crediting/Grain_Oz_Eq_CACFP.pdf" TargetMode="External"/><Relationship Id="rId18" Type="http://schemas.openxmlformats.org/officeDocument/2006/relationships/hyperlink" Target="https://fns-prod.azureedge.us/sites/default/files/cacfp/CACFP_factBP.pdf" TargetMode="External"/><Relationship Id="rId3" Type="http://schemas.openxmlformats.org/officeDocument/2006/relationships/hyperlink" Target="https://portal.ct.gov/SDE/Nutrition/Crediting-Foods-in-CACFP-Child-Care-Programs/Documents" TargetMode="External"/><Relationship Id="rId7" Type="http://schemas.openxmlformats.org/officeDocument/2006/relationships/hyperlink" Target="https://portal.ct.gov/-/media/SDE/Nutrition/CACFP/Crediting/WGR_Requirement_CACFP.pdf" TargetMode="External"/><Relationship Id="rId12" Type="http://schemas.openxmlformats.org/officeDocument/2006/relationships/hyperlink" Target="https://portal.ct.gov/-/media/SDE/Nutrition/CACFP/Crediting/WGR_Requirement_CACFP.pdf" TargetMode="External"/><Relationship Id="rId17" Type="http://schemas.openxmlformats.org/officeDocument/2006/relationships/hyperlink" Target="https://portal.ct.gov/-/media/SDE/Nutrition/CACFP/Crediting/Credit_Enriched_Grains_CACFP.pdf" TargetMode="External"/><Relationship Id="rId2" Type="http://schemas.openxmlformats.org/officeDocument/2006/relationships/hyperlink" Target="https://portal.ct.gov/SDE/Nutrition/Child-Care-Nutrition-and-Physical-Activity-Policies" TargetMode="External"/><Relationship Id="rId16" Type="http://schemas.openxmlformats.org/officeDocument/2006/relationships/hyperlink" Target="https://portal.ct.gov/-/media/SDE/Nutrition/CACFP/Crediting/Credit_Whole_Grains_CACFP.pdf" TargetMode="External"/><Relationship Id="rId20" Type="http://schemas.openxmlformats.org/officeDocument/2006/relationships/drawing" Target="../drawings/drawing1.xml"/><Relationship Id="rId1" Type="http://schemas.openxmlformats.org/officeDocument/2006/relationships/hyperlink" Target="https://portal.ct.gov/SDE/Nutrition/Meal-Patterns-CACFP-Child-Care-Programs" TargetMode="External"/><Relationship Id="rId6" Type="http://schemas.openxmlformats.org/officeDocument/2006/relationships/hyperlink" Target="https://portal.ct.gov/-/media/SDE/Nutrition/CACFP/Crediting/WGRCriteriaCACFP.pdf" TargetMode="External"/><Relationship Id="rId11" Type="http://schemas.openxmlformats.org/officeDocument/2006/relationships/hyperlink" Target="https://portal.ct.gov/-/media/SDE/Nutrition/CACFP/Crediting/WGRCriteriaCACFP.pdf" TargetMode="External"/><Relationship Id="rId5" Type="http://schemas.openxmlformats.org/officeDocument/2006/relationships/hyperlink" Target="https://portal.ct.gov/SDE/Nutrition/Meal-Patterns-CACFP-Child-Care-Programs" TargetMode="External"/><Relationship Id="rId15" Type="http://schemas.openxmlformats.org/officeDocument/2006/relationships/hyperlink" Target="https://portal.ct.gov/-/media/SDE/Nutrition/CACFP/Crediting/Credit_Cereals_CACFP.pdf" TargetMode="External"/><Relationship Id="rId10" Type="http://schemas.openxmlformats.org/officeDocument/2006/relationships/hyperlink" Target="https://portal.ct.gov/-/media/SDE/Nutrition/CACFP/MealPattern/Guide_CACFP_Meal_Patterns.pdf" TargetMode="External"/><Relationship Id="rId19" Type="http://schemas.openxmlformats.org/officeDocument/2006/relationships/printerSettings" Target="../printerSettings/printerSettings1.bin"/><Relationship Id="rId4" Type="http://schemas.openxmlformats.org/officeDocument/2006/relationships/hyperlink" Target="https://portal.ct.gov/SDE/Nutrition/CACFP-Contact" TargetMode="External"/><Relationship Id="rId9" Type="http://schemas.openxmlformats.org/officeDocument/2006/relationships/hyperlink" Target="https://portal.ct.gov/-/media/SDE/Nutrition/CACFP/Crediting/WGR_Requirement_CACFP.pdf" TargetMode="External"/><Relationship Id="rId14" Type="http://schemas.openxmlformats.org/officeDocument/2006/relationships/hyperlink" Target="https://portal.ct.gov/-/media/SDE/Nutrition/CACFP/Crediting/Credit_Cereals_CACF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351"/>
  <sheetViews>
    <sheetView showGridLines="0" tabSelected="1" topLeftCell="A306" zoomScaleNormal="100" zoomScaleSheetLayoutView="100" workbookViewId="0">
      <selection activeCell="G306" sqref="G306:AG306"/>
    </sheetView>
  </sheetViews>
  <sheetFormatPr defaultColWidth="0" defaultRowHeight="16.5" zeroHeight="1" x14ac:dyDescent="0.3"/>
  <cols>
    <col min="1" max="1" width="1.7109375" style="11" customWidth="1"/>
    <col min="2" max="2" width="1.5703125" style="11" customWidth="1"/>
    <col min="3" max="3" width="1" style="1" customWidth="1"/>
    <col min="4" max="4" width="2.28515625" style="11" customWidth="1"/>
    <col min="5" max="5" width="1.140625" style="11" customWidth="1"/>
    <col min="6" max="6" width="2.28515625" style="11" customWidth="1"/>
    <col min="7" max="7" width="3.28515625" style="11" customWidth="1"/>
    <col min="8" max="8" width="3.42578125" style="11" customWidth="1"/>
    <col min="9" max="9" width="4" style="11" customWidth="1"/>
    <col min="10" max="10" width="1.7109375" style="11" customWidth="1"/>
    <col min="11" max="11" width="3.85546875" style="11" customWidth="1"/>
    <col min="12" max="12" width="1.7109375" style="11" customWidth="1"/>
    <col min="13" max="13" width="1.5703125" style="11" customWidth="1"/>
    <col min="14" max="14" width="2.42578125" style="11" customWidth="1"/>
    <col min="15" max="15" width="5.140625" style="11" customWidth="1"/>
    <col min="16" max="17" width="1.28515625" style="11" customWidth="1"/>
    <col min="18" max="18" width="2" style="11" customWidth="1"/>
    <col min="19" max="19" width="2.5703125" style="11" customWidth="1"/>
    <col min="20" max="20" width="4" style="11" customWidth="1"/>
    <col min="21" max="21" width="4.140625" style="11" customWidth="1"/>
    <col min="22" max="22" width="4" style="11" customWidth="1"/>
    <col min="23" max="23" width="3.42578125" style="11" customWidth="1"/>
    <col min="24" max="24" width="3" style="11" customWidth="1"/>
    <col min="25" max="25" width="7.140625" style="11" customWidth="1"/>
    <col min="26" max="26" width="3" style="11" customWidth="1"/>
    <col min="27" max="27" width="2.28515625" style="11" customWidth="1"/>
    <col min="28" max="28" width="1.85546875" style="11" customWidth="1"/>
    <col min="29" max="29" width="1.5703125" style="11" customWidth="1"/>
    <col min="30" max="30" width="1" style="11" customWidth="1"/>
    <col min="31" max="31" width="1.85546875" style="11" customWidth="1"/>
    <col min="32" max="32" width="2.42578125" style="11" customWidth="1"/>
    <col min="33" max="33" width="2.85546875" style="11" customWidth="1"/>
    <col min="34" max="34" width="4" style="11" customWidth="1"/>
    <col min="35" max="35" width="1.140625" style="11" customWidth="1"/>
    <col min="36" max="36" width="3.85546875" style="11" customWidth="1"/>
    <col min="37" max="37" width="1" style="11" customWidth="1"/>
    <col min="38" max="38" width="4.42578125" style="11" customWidth="1"/>
    <col min="39" max="39" width="3.85546875" style="11" customWidth="1"/>
    <col min="40" max="40" width="1.5703125" style="11" customWidth="1"/>
    <col min="41" max="42" width="2.140625" style="11" customWidth="1"/>
    <col min="43" max="43" width="2.5703125" style="11" hidden="1" customWidth="1"/>
    <col min="44" max="45" width="9.140625" style="1" hidden="1" customWidth="1"/>
    <col min="46" max="46" width="8.28515625" style="1" hidden="1" customWidth="1"/>
    <col min="47" max="61" width="9.140625" style="1" hidden="1" customWidth="1"/>
    <col min="62" max="62" width="0" style="11" hidden="1" customWidth="1"/>
    <col min="63" max="16384" width="9.140625" style="11" hidden="1"/>
  </cols>
  <sheetData>
    <row r="1" spans="1:62" s="2" customFormat="1" ht="13.5" x14ac:dyDescent="0.25">
      <c r="AH1" s="3"/>
      <c r="AM1" s="4" t="s">
        <v>69</v>
      </c>
      <c r="AR1" s="5"/>
      <c r="AS1" s="5"/>
      <c r="AT1" s="5"/>
      <c r="AU1" s="5"/>
      <c r="AW1" s="5"/>
      <c r="AX1" s="5"/>
      <c r="AY1" s="5"/>
      <c r="AZ1" s="5"/>
      <c r="BA1" s="5"/>
      <c r="BB1" s="5"/>
      <c r="BC1" s="5"/>
      <c r="BD1" s="5"/>
      <c r="BE1" s="5"/>
      <c r="BF1" s="5"/>
      <c r="BG1" s="5"/>
      <c r="BH1" s="5"/>
      <c r="BI1" s="5"/>
    </row>
    <row r="2" spans="1:62" s="8" customFormat="1" ht="4.1500000000000004" customHeight="1" x14ac:dyDescent="0.2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7"/>
      <c r="AS2" s="7"/>
      <c r="AT2" s="7"/>
      <c r="AU2" s="7"/>
      <c r="AV2" s="7"/>
      <c r="AW2" s="7"/>
      <c r="AX2" s="7"/>
      <c r="AY2" s="7"/>
      <c r="AZ2" s="7"/>
      <c r="BA2" s="7"/>
      <c r="BB2" s="7"/>
      <c r="BC2" s="7"/>
      <c r="BD2" s="7"/>
      <c r="BE2" s="7"/>
      <c r="BF2" s="7"/>
      <c r="BG2" s="7"/>
      <c r="BH2" s="7"/>
      <c r="BI2" s="7"/>
    </row>
    <row r="3" spans="1:62" s="22" customFormat="1" ht="21.95" customHeight="1" x14ac:dyDescent="0.25">
      <c r="A3" s="289" t="s">
        <v>54</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0"/>
      <c r="AS3" s="21"/>
      <c r="AT3" s="21"/>
      <c r="AU3" s="21"/>
      <c r="AV3" s="21"/>
      <c r="AW3" s="21"/>
      <c r="AX3" s="21"/>
      <c r="AY3" s="21"/>
      <c r="AZ3" s="21"/>
      <c r="BA3" s="21"/>
      <c r="BB3" s="21"/>
      <c r="BC3" s="21"/>
      <c r="BD3" s="21"/>
      <c r="BE3" s="21"/>
      <c r="BF3" s="21"/>
      <c r="BG3" s="21"/>
      <c r="BH3" s="21"/>
      <c r="BI3" s="21"/>
      <c r="BJ3" s="21"/>
    </row>
    <row r="4" spans="1:62" s="22" customFormat="1" ht="21.95" customHeight="1" x14ac:dyDescent="0.25">
      <c r="A4" s="289" t="s">
        <v>81</v>
      </c>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0"/>
      <c r="AS4" s="21"/>
      <c r="AT4" s="21"/>
      <c r="AU4" s="21"/>
      <c r="AV4" s="21"/>
      <c r="AW4" s="21"/>
      <c r="AX4" s="21"/>
      <c r="AY4" s="21"/>
      <c r="AZ4" s="21"/>
      <c r="BA4" s="21"/>
      <c r="BB4" s="21"/>
      <c r="BC4" s="21"/>
      <c r="BD4" s="21"/>
      <c r="BE4" s="21"/>
      <c r="BF4" s="21"/>
      <c r="BG4" s="21"/>
      <c r="BH4" s="21"/>
      <c r="BI4" s="21"/>
      <c r="BJ4" s="21"/>
    </row>
    <row r="5" spans="1:62" s="24" customFormat="1" ht="21.95" customHeight="1" x14ac:dyDescent="0.25">
      <c r="A5" s="290" t="s">
        <v>82</v>
      </c>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3"/>
    </row>
    <row r="6" spans="1:62" s="31" customFormat="1" ht="15" x14ac:dyDescent="0.25">
      <c r="C6" s="32"/>
      <c r="AD6" s="32"/>
      <c r="AE6" s="32"/>
      <c r="AF6" s="32"/>
      <c r="AG6" s="32"/>
      <c r="AH6" s="32"/>
      <c r="AI6" s="32"/>
      <c r="AJ6" s="32"/>
      <c r="AK6" s="32"/>
      <c r="AR6" s="32"/>
      <c r="AS6" s="32"/>
      <c r="AT6" s="32"/>
      <c r="AU6" s="32"/>
      <c r="AV6" s="32"/>
      <c r="AW6" s="32"/>
      <c r="AX6" s="32"/>
      <c r="AY6" s="32"/>
      <c r="AZ6" s="32"/>
      <c r="BA6" s="32"/>
      <c r="BB6" s="32"/>
      <c r="BC6" s="32"/>
      <c r="BD6" s="32"/>
      <c r="BE6" s="32"/>
      <c r="BF6" s="32"/>
      <c r="BG6" s="32"/>
      <c r="BH6" s="32"/>
      <c r="BI6" s="32"/>
    </row>
    <row r="7" spans="1:62" s="30" customFormat="1" ht="16.5" customHeight="1" x14ac:dyDescent="0.25">
      <c r="A7" s="249" t="s">
        <v>137</v>
      </c>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9"/>
      <c r="AR7" s="29"/>
    </row>
    <row r="8" spans="1:62" s="30" customFormat="1" ht="16.5" customHeight="1" x14ac:dyDescent="0.25">
      <c r="A8" s="249"/>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9"/>
      <c r="AR8" s="29"/>
    </row>
    <row r="9" spans="1:62" s="30" customFormat="1" ht="16.5" customHeight="1" x14ac:dyDescent="0.25">
      <c r="A9" s="249"/>
      <c r="B9" s="249"/>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9"/>
      <c r="AR9" s="29"/>
    </row>
    <row r="10" spans="1:62" s="30" customFormat="1" ht="16.5" customHeight="1" x14ac:dyDescent="0.25">
      <c r="A10" s="249"/>
      <c r="B10" s="249"/>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249"/>
      <c r="AM10" s="249"/>
      <c r="AN10" s="249"/>
      <c r="AO10" s="249"/>
      <c r="AP10" s="249"/>
      <c r="AQ10" s="29"/>
      <c r="AR10" s="29"/>
    </row>
    <row r="11" spans="1:62" s="30" customFormat="1" ht="16.5" customHeight="1" x14ac:dyDescent="0.25">
      <c r="A11" s="27"/>
      <c r="B11" s="27"/>
      <c r="C11" s="27"/>
      <c r="D11" s="259" t="s">
        <v>12</v>
      </c>
      <c r="E11" s="260"/>
      <c r="F11" s="261" t="s">
        <v>55</v>
      </c>
      <c r="G11" s="261"/>
      <c r="H11" s="261"/>
      <c r="I11" s="261"/>
      <c r="J11" s="261"/>
      <c r="K11" s="261"/>
      <c r="L11" s="261"/>
      <c r="M11" s="261"/>
      <c r="N11" s="261"/>
      <c r="O11" s="261"/>
      <c r="P11" s="261"/>
      <c r="Q11" s="261"/>
      <c r="R11" s="261"/>
      <c r="S11" s="261"/>
      <c r="T11" s="261"/>
      <c r="U11" s="33" t="s">
        <v>65</v>
      </c>
      <c r="V11" s="27"/>
      <c r="W11" s="27"/>
      <c r="X11" s="27"/>
      <c r="Y11" s="27"/>
      <c r="Z11" s="27"/>
      <c r="AA11" s="27"/>
      <c r="AB11" s="27"/>
      <c r="AC11" s="27"/>
      <c r="AD11" s="27"/>
      <c r="AE11" s="27"/>
      <c r="AF11" s="27"/>
      <c r="AG11" s="27"/>
      <c r="AH11" s="27"/>
      <c r="AI11" s="27"/>
      <c r="AJ11" s="27"/>
      <c r="AK11" s="27"/>
      <c r="AL11" s="27"/>
      <c r="AM11" s="27"/>
      <c r="AN11" s="27"/>
      <c r="AO11" s="27"/>
      <c r="AP11" s="27"/>
      <c r="AQ11" s="29"/>
      <c r="AR11" s="29"/>
    </row>
    <row r="12" spans="1:62" s="30" customFormat="1" ht="16.5" customHeight="1" x14ac:dyDescent="0.25">
      <c r="A12" s="27"/>
      <c r="B12" s="27"/>
      <c r="C12" s="27"/>
      <c r="D12" s="259" t="s">
        <v>12</v>
      </c>
      <c r="E12" s="260"/>
      <c r="F12" s="261" t="s">
        <v>83</v>
      </c>
      <c r="G12" s="261"/>
      <c r="H12" s="261"/>
      <c r="I12" s="261"/>
      <c r="J12" s="261"/>
      <c r="K12" s="261"/>
      <c r="L12" s="261"/>
      <c r="M12" s="261"/>
      <c r="N12" s="261"/>
      <c r="O12" s="261"/>
      <c r="P12" s="261"/>
      <c r="Q12" s="261"/>
      <c r="R12" s="261"/>
      <c r="S12" s="261"/>
      <c r="T12" s="28"/>
      <c r="U12" s="28"/>
      <c r="V12" s="27"/>
      <c r="W12" s="27"/>
      <c r="X12" s="27"/>
      <c r="Y12" s="27"/>
      <c r="Z12" s="27"/>
      <c r="AA12" s="27"/>
      <c r="AB12" s="27"/>
      <c r="AC12" s="27"/>
      <c r="AD12" s="27"/>
      <c r="AE12" s="27"/>
      <c r="AF12" s="27"/>
      <c r="AG12" s="27"/>
      <c r="AH12" s="27"/>
      <c r="AI12" s="27"/>
      <c r="AJ12" s="27"/>
      <c r="AK12" s="27"/>
      <c r="AL12" s="27"/>
      <c r="AM12" s="27"/>
      <c r="AN12" s="27"/>
      <c r="AO12" s="27"/>
      <c r="AP12" s="27"/>
      <c r="AQ12" s="29"/>
      <c r="AR12" s="29"/>
    </row>
    <row r="13" spans="1:62" s="30" customFormat="1" ht="15" x14ac:dyDescent="0.25">
      <c r="A13" s="34"/>
      <c r="B13" s="35"/>
      <c r="C13" s="35"/>
      <c r="D13" s="259" t="s">
        <v>12</v>
      </c>
      <c r="E13" s="260"/>
      <c r="F13" s="305" t="s">
        <v>58</v>
      </c>
      <c r="G13" s="305"/>
      <c r="H13" s="305"/>
      <c r="I13" s="305"/>
      <c r="J13" s="305"/>
      <c r="K13" s="305"/>
      <c r="L13" s="305"/>
      <c r="M13" s="305"/>
      <c r="N13" s="305"/>
      <c r="O13" s="305"/>
      <c r="P13" s="305"/>
      <c r="Q13" s="305"/>
      <c r="R13" s="305"/>
      <c r="S13" s="305"/>
      <c r="T13" s="305"/>
      <c r="U13" s="35"/>
      <c r="V13" s="35"/>
      <c r="W13" s="35"/>
      <c r="X13" s="35"/>
      <c r="Y13" s="35"/>
      <c r="Z13" s="35"/>
      <c r="AA13" s="35"/>
      <c r="AB13" s="35"/>
      <c r="AC13" s="35"/>
      <c r="AD13" s="35"/>
      <c r="AE13" s="35"/>
      <c r="AF13" s="35"/>
      <c r="AG13" s="35"/>
      <c r="AH13" s="35"/>
      <c r="AI13" s="35"/>
      <c r="AJ13" s="35"/>
      <c r="AK13" s="35"/>
      <c r="AL13" s="35"/>
      <c r="AM13" s="35"/>
      <c r="AQ13" s="35"/>
      <c r="AR13" s="35"/>
    </row>
    <row r="14" spans="1:62" s="30" customFormat="1" ht="15" x14ac:dyDescent="0.25">
      <c r="A14" s="34"/>
      <c r="B14" s="35"/>
      <c r="C14" s="35"/>
      <c r="D14" s="36"/>
      <c r="E14" s="36"/>
      <c r="F14" s="37"/>
      <c r="G14" s="37"/>
      <c r="H14" s="37"/>
      <c r="I14" s="37"/>
      <c r="J14" s="37"/>
      <c r="K14" s="37"/>
      <c r="L14" s="37"/>
      <c r="M14" s="37"/>
      <c r="N14" s="37"/>
      <c r="O14" s="37"/>
      <c r="P14" s="37"/>
      <c r="Q14" s="37"/>
      <c r="R14" s="37"/>
      <c r="S14" s="37"/>
      <c r="T14" s="35"/>
      <c r="U14" s="35"/>
      <c r="V14" s="35"/>
      <c r="W14" s="35"/>
      <c r="X14" s="35"/>
      <c r="Y14" s="35"/>
      <c r="Z14" s="35"/>
      <c r="AA14" s="35"/>
      <c r="AB14" s="35"/>
      <c r="AC14" s="35"/>
      <c r="AD14" s="35"/>
      <c r="AE14" s="35"/>
      <c r="AF14" s="35"/>
      <c r="AG14" s="35"/>
      <c r="AH14" s="35"/>
      <c r="AI14" s="35"/>
      <c r="AJ14" s="35"/>
      <c r="AK14" s="35"/>
      <c r="AL14" s="35"/>
      <c r="AM14" s="35"/>
      <c r="AQ14" s="35"/>
      <c r="AR14" s="35"/>
    </row>
    <row r="15" spans="1:62" s="30" customFormat="1" ht="16.5" customHeight="1" x14ac:dyDescent="0.25">
      <c r="A15" s="216" t="s">
        <v>121</v>
      </c>
      <c r="B15" s="216"/>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row>
    <row r="16" spans="1:62" s="30" customFormat="1" ht="16.5" customHeight="1" x14ac:dyDescent="0.25">
      <c r="A16" s="216"/>
      <c r="B16" s="216"/>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row>
    <row r="17" spans="1:62" s="30" customFormat="1" ht="15" x14ac:dyDescent="0.25">
      <c r="A17" s="34"/>
      <c r="B17" s="35"/>
      <c r="C17" s="35"/>
      <c r="D17" s="259" t="s">
        <v>12</v>
      </c>
      <c r="E17" s="260"/>
      <c r="F17" s="261" t="s">
        <v>56</v>
      </c>
      <c r="G17" s="261"/>
      <c r="H17" s="261"/>
      <c r="I17" s="261"/>
      <c r="J17" s="261"/>
      <c r="K17" s="261"/>
      <c r="L17" s="261"/>
      <c r="M17" s="261"/>
      <c r="N17" s="261"/>
      <c r="O17" s="261"/>
      <c r="P17" s="261"/>
      <c r="Q17" s="261"/>
      <c r="R17" s="261"/>
      <c r="S17" s="261"/>
      <c r="T17" s="261"/>
      <c r="U17" s="261"/>
      <c r="V17" s="261"/>
      <c r="W17" s="261"/>
      <c r="X17" s="261"/>
      <c r="Y17" s="35"/>
      <c r="Z17" s="35"/>
      <c r="AA17" s="35"/>
      <c r="AB17" s="35"/>
      <c r="AC17" s="35"/>
      <c r="AD17" s="35"/>
      <c r="AE17" s="35"/>
      <c r="AF17" s="35"/>
      <c r="AG17" s="35"/>
      <c r="AH17" s="35"/>
      <c r="AI17" s="35"/>
      <c r="AJ17" s="35"/>
      <c r="AK17" s="35"/>
      <c r="AL17" s="35"/>
      <c r="AM17" s="35"/>
      <c r="AQ17" s="35"/>
      <c r="AR17" s="35"/>
    </row>
    <row r="18" spans="1:62" s="30" customFormat="1" ht="15" x14ac:dyDescent="0.25">
      <c r="A18" s="34"/>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Q18" s="35"/>
      <c r="AR18" s="35"/>
    </row>
    <row r="19" spans="1:62" s="28" customFormat="1" ht="16.5" customHeight="1" x14ac:dyDescent="0.25">
      <c r="A19" s="216" t="s">
        <v>122</v>
      </c>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row>
    <row r="20" spans="1:62" s="28" customFormat="1" ht="15" x14ac:dyDescent="0.25">
      <c r="A20" s="31"/>
      <c r="D20" s="259" t="s">
        <v>12</v>
      </c>
      <c r="E20" s="260"/>
      <c r="F20" s="280" t="s">
        <v>57</v>
      </c>
      <c r="G20" s="280"/>
      <c r="H20" s="280"/>
      <c r="I20" s="280"/>
      <c r="J20" s="280"/>
      <c r="K20" s="280"/>
      <c r="L20" s="280"/>
      <c r="M20" s="280"/>
      <c r="N20" s="280"/>
      <c r="O20" s="280"/>
      <c r="P20" s="280"/>
      <c r="Q20" s="280"/>
      <c r="R20" s="280"/>
      <c r="S20" s="280"/>
      <c r="T20" s="280"/>
      <c r="U20" s="280"/>
    </row>
    <row r="21" spans="1:62" s="31" customFormat="1" ht="15" x14ac:dyDescent="0.25">
      <c r="C21" s="32"/>
      <c r="AD21" s="32"/>
      <c r="AE21" s="32"/>
      <c r="AF21" s="32"/>
      <c r="AG21" s="32"/>
      <c r="AH21" s="32"/>
      <c r="AI21" s="32"/>
      <c r="AJ21" s="32"/>
      <c r="AK21" s="32"/>
      <c r="AR21" s="32"/>
      <c r="AS21" s="32"/>
      <c r="AT21" s="32"/>
      <c r="AU21" s="32"/>
      <c r="AV21" s="32"/>
      <c r="AW21" s="32"/>
      <c r="AX21" s="32"/>
      <c r="AY21" s="32"/>
      <c r="AZ21" s="32"/>
      <c r="BA21" s="32"/>
      <c r="BB21" s="32"/>
      <c r="BC21" s="32"/>
      <c r="BD21" s="32"/>
      <c r="BE21" s="32"/>
      <c r="BF21" s="32"/>
      <c r="BG21" s="32"/>
      <c r="BH21" s="32"/>
      <c r="BI21" s="32"/>
    </row>
    <row r="22" spans="1:62" s="42" customFormat="1" ht="16.5" customHeight="1" x14ac:dyDescent="0.25">
      <c r="A22" s="275" t="s">
        <v>84</v>
      </c>
      <c r="B22" s="275"/>
      <c r="C22" s="275"/>
      <c r="D22" s="275"/>
      <c r="E22" s="275"/>
      <c r="F22" s="27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c r="AP22" s="275"/>
      <c r="AS22" s="43"/>
      <c r="AT22" s="31"/>
      <c r="AU22" s="43"/>
      <c r="AV22" s="43"/>
      <c r="AW22" s="43"/>
      <c r="AX22" s="43"/>
      <c r="AY22" s="43"/>
      <c r="AZ22" s="43"/>
      <c r="BA22" s="43"/>
      <c r="BB22" s="43"/>
      <c r="BC22" s="43"/>
      <c r="BD22" s="43"/>
      <c r="BE22" s="43"/>
      <c r="BF22" s="43"/>
      <c r="BG22" s="43"/>
      <c r="BH22" s="43"/>
      <c r="BI22" s="43"/>
      <c r="BJ22" s="43"/>
    </row>
    <row r="23" spans="1:62" s="39" customFormat="1" ht="15" x14ac:dyDescent="0.25">
      <c r="A23" s="275"/>
      <c r="B23" s="275"/>
      <c r="C23" s="275"/>
      <c r="D23" s="275"/>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275"/>
      <c r="AS23" s="44"/>
      <c r="AT23" s="44"/>
      <c r="AU23" s="44"/>
      <c r="AV23" s="44"/>
      <c r="AW23" s="44"/>
      <c r="AX23" s="44"/>
      <c r="AY23" s="44"/>
      <c r="AZ23" s="44"/>
      <c r="BA23" s="44"/>
      <c r="BB23" s="44"/>
      <c r="BC23" s="44"/>
      <c r="BD23" s="44"/>
      <c r="BE23" s="44"/>
      <c r="BF23" s="44"/>
      <c r="BG23" s="44"/>
      <c r="BH23" s="44"/>
      <c r="BI23" s="44"/>
      <c r="BJ23" s="44"/>
    </row>
    <row r="24" spans="1:62" s="31" customFormat="1" ht="15" x14ac:dyDescent="0.25">
      <c r="A24" s="45"/>
      <c r="B24" s="45"/>
      <c r="C24" s="46"/>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6"/>
      <c r="AF24" s="46"/>
      <c r="AG24" s="46"/>
      <c r="AH24" s="46"/>
      <c r="AI24" s="46"/>
      <c r="AJ24" s="46"/>
      <c r="AK24" s="46"/>
      <c r="AL24" s="46"/>
      <c r="AM24" s="45"/>
      <c r="AN24" s="45"/>
      <c r="AO24" s="45"/>
      <c r="AP24" s="45"/>
      <c r="AS24" s="32"/>
      <c r="AT24" s="32"/>
      <c r="AU24" s="32"/>
      <c r="AV24" s="32"/>
      <c r="AW24" s="32"/>
      <c r="AX24" s="32"/>
      <c r="AY24" s="32"/>
      <c r="AZ24" s="32"/>
      <c r="BA24" s="32"/>
      <c r="BB24" s="32"/>
      <c r="BC24" s="32"/>
      <c r="BD24" s="32"/>
      <c r="BE24" s="32"/>
      <c r="BF24" s="32"/>
      <c r="BG24" s="32"/>
      <c r="BH24" s="32"/>
      <c r="BI24" s="32"/>
      <c r="BJ24" s="32"/>
    </row>
    <row r="25" spans="1:62" s="31" customFormat="1" ht="15" x14ac:dyDescent="0.25">
      <c r="A25" s="291" t="s">
        <v>85</v>
      </c>
      <c r="B25" s="291"/>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291"/>
      <c r="AO25" s="291"/>
      <c r="AP25" s="291"/>
      <c r="AS25" s="32"/>
      <c r="AT25" s="32"/>
      <c r="AU25" s="32"/>
      <c r="AV25" s="32"/>
      <c r="AW25" s="32"/>
      <c r="AX25" s="32"/>
      <c r="AY25" s="32"/>
      <c r="AZ25" s="32"/>
      <c r="BA25" s="32"/>
      <c r="BB25" s="32"/>
      <c r="BC25" s="32"/>
      <c r="BD25" s="32"/>
      <c r="BE25" s="32"/>
      <c r="BF25" s="32"/>
      <c r="BG25" s="32"/>
      <c r="BH25" s="32"/>
      <c r="BI25" s="32"/>
      <c r="BJ25" s="32"/>
    </row>
    <row r="26" spans="1:62" s="31" customFormat="1" ht="15" x14ac:dyDescent="0.25">
      <c r="A26" s="291"/>
      <c r="B26" s="291"/>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S26" s="32"/>
      <c r="AT26" s="32"/>
      <c r="AU26" s="32"/>
      <c r="AV26" s="32"/>
      <c r="AW26" s="32"/>
      <c r="AX26" s="32"/>
      <c r="AY26" s="32"/>
      <c r="AZ26" s="32"/>
      <c r="BA26" s="32"/>
      <c r="BB26" s="32"/>
      <c r="BC26" s="32"/>
      <c r="BD26" s="32"/>
      <c r="BE26" s="32"/>
      <c r="BF26" s="32"/>
      <c r="BG26" s="32"/>
      <c r="BH26" s="32"/>
      <c r="BI26" s="32"/>
      <c r="BJ26" s="32"/>
    </row>
    <row r="27" spans="1:62" s="31" customFormat="1" ht="15" x14ac:dyDescent="0.25">
      <c r="C27" s="32"/>
      <c r="AD27" s="32"/>
      <c r="AE27" s="32"/>
      <c r="AF27" s="32"/>
      <c r="AG27" s="32"/>
      <c r="AH27" s="32"/>
      <c r="AI27" s="32"/>
      <c r="AJ27" s="32"/>
      <c r="AK27" s="32"/>
      <c r="AR27" s="32"/>
      <c r="AS27" s="32"/>
      <c r="AT27" s="32"/>
      <c r="AU27" s="32"/>
      <c r="AV27" s="32"/>
      <c r="AW27" s="32"/>
      <c r="AX27" s="32"/>
      <c r="AY27" s="32"/>
      <c r="AZ27" s="32"/>
      <c r="BA27" s="32"/>
      <c r="BB27" s="32"/>
      <c r="BC27" s="32"/>
      <c r="BD27" s="32"/>
      <c r="BE27" s="32"/>
      <c r="BF27" s="32"/>
      <c r="BG27" s="32"/>
      <c r="BH27" s="32"/>
      <c r="BI27" s="32"/>
    </row>
    <row r="28" spans="1:62" s="31" customFormat="1" ht="15" x14ac:dyDescent="0.25">
      <c r="A28" s="39" t="s">
        <v>74</v>
      </c>
      <c r="C28" s="32"/>
      <c r="D28" s="39"/>
      <c r="E28" s="39"/>
      <c r="F28" s="39"/>
      <c r="G28" s="39"/>
      <c r="H28" s="40"/>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273"/>
      <c r="AP28" s="273"/>
      <c r="AR28" s="32"/>
      <c r="AS28" s="32"/>
      <c r="AT28" s="32"/>
      <c r="AU28" s="32"/>
      <c r="AV28" s="32"/>
      <c r="AW28" s="32"/>
      <c r="AX28" s="32"/>
      <c r="AY28" s="32"/>
      <c r="AZ28" s="32"/>
      <c r="BA28" s="32"/>
      <c r="BB28" s="32"/>
      <c r="BC28" s="32"/>
      <c r="BD28" s="32"/>
      <c r="BE28" s="32"/>
      <c r="BF28" s="32"/>
      <c r="BG28" s="32"/>
      <c r="BH28" s="32"/>
      <c r="BI28" s="32"/>
    </row>
    <row r="29" spans="1:62" s="31" customFormat="1" ht="9.9499999999999993" customHeight="1" x14ac:dyDescent="0.25">
      <c r="C29" s="32"/>
      <c r="AE29" s="32"/>
      <c r="AF29" s="32"/>
      <c r="AG29" s="32"/>
      <c r="AH29" s="32"/>
      <c r="AI29" s="32"/>
      <c r="AJ29" s="32"/>
      <c r="AK29" s="32"/>
      <c r="AL29" s="32"/>
      <c r="AS29" s="32"/>
      <c r="AT29" s="32"/>
      <c r="AU29" s="32"/>
      <c r="AV29" s="32"/>
      <c r="AW29" s="32"/>
      <c r="AX29" s="32"/>
      <c r="AY29" s="32"/>
      <c r="AZ29" s="32"/>
      <c r="BA29" s="32"/>
      <c r="BB29" s="32"/>
      <c r="BC29" s="32"/>
      <c r="BD29" s="32"/>
      <c r="BE29" s="32"/>
      <c r="BF29" s="32"/>
      <c r="BG29" s="32"/>
      <c r="BH29" s="32"/>
      <c r="BI29" s="32"/>
      <c r="BJ29" s="32"/>
    </row>
    <row r="30" spans="1:62" s="31" customFormat="1" ht="15" x14ac:dyDescent="0.25">
      <c r="A30" s="274" t="s">
        <v>0</v>
      </c>
      <c r="B30" s="274"/>
      <c r="C30" s="274"/>
      <c r="D30" s="274"/>
      <c r="E30" s="274"/>
      <c r="F30" s="274"/>
      <c r="G30" s="274"/>
      <c r="H30" s="274"/>
      <c r="I30" s="273"/>
      <c r="J30" s="273"/>
      <c r="K30" s="273"/>
      <c r="L30" s="273"/>
      <c r="M30" s="273"/>
      <c r="N30" s="273"/>
      <c r="O30" s="273"/>
      <c r="P30" s="273"/>
      <c r="Q30" s="273"/>
      <c r="R30" s="273"/>
      <c r="S30" s="273"/>
      <c r="T30" s="273"/>
      <c r="U30" s="273"/>
      <c r="V30" s="273"/>
      <c r="W30" s="273"/>
      <c r="X30" s="273"/>
      <c r="Y30" s="273"/>
      <c r="Z30" s="273"/>
      <c r="AA30" s="273"/>
      <c r="AB30" s="32"/>
      <c r="AC30" s="32"/>
      <c r="AD30" s="264" t="s">
        <v>75</v>
      </c>
      <c r="AE30" s="264"/>
      <c r="AF30" s="264"/>
      <c r="AG30" s="264"/>
      <c r="AH30" s="264"/>
      <c r="AI30" s="264"/>
      <c r="AJ30" s="264"/>
      <c r="AK30" s="281"/>
      <c r="AL30" s="281"/>
      <c r="AM30" s="281"/>
      <c r="AN30" s="281"/>
      <c r="AO30" s="281"/>
      <c r="AP30" s="281"/>
      <c r="AQ30" s="41"/>
      <c r="AR30" s="32"/>
      <c r="AS30" s="32"/>
      <c r="AT30" s="32"/>
      <c r="AU30" s="32"/>
      <c r="AV30" s="32"/>
      <c r="AW30" s="32"/>
      <c r="AX30" s="32"/>
      <c r="AY30" s="32"/>
      <c r="AZ30" s="32"/>
      <c r="BA30" s="32"/>
      <c r="BB30" s="32"/>
      <c r="BC30" s="32"/>
      <c r="BD30" s="32"/>
      <c r="BE30" s="32"/>
      <c r="BF30" s="32"/>
      <c r="BG30" s="32"/>
      <c r="BH30" s="32"/>
      <c r="BI30" s="32"/>
    </row>
    <row r="31" spans="1:62" x14ac:dyDescent="0.3">
      <c r="AD31" s="1"/>
      <c r="AE31" s="1"/>
      <c r="AF31" s="1"/>
      <c r="AG31" s="1"/>
      <c r="AH31" s="1"/>
      <c r="AI31" s="1"/>
      <c r="AJ31" s="1"/>
      <c r="AK31" s="1"/>
    </row>
    <row r="32" spans="1:62" s="198" customFormat="1" ht="17.25" customHeight="1" x14ac:dyDescent="0.3">
      <c r="A32" s="195" t="s">
        <v>18</v>
      </c>
      <c r="B32" s="195"/>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row>
    <row r="33" spans="1:61" s="9" customFormat="1" ht="8.1" customHeight="1" x14ac:dyDescent="0.25">
      <c r="C33" s="2"/>
      <c r="AR33" s="10"/>
      <c r="AS33" s="10"/>
      <c r="AT33" s="10"/>
      <c r="AU33" s="10"/>
      <c r="AV33" s="10"/>
      <c r="AW33" s="10"/>
      <c r="AX33" s="10"/>
      <c r="AY33" s="10"/>
      <c r="AZ33" s="10"/>
      <c r="BA33" s="10"/>
      <c r="BB33" s="10"/>
      <c r="BC33" s="10"/>
      <c r="BD33" s="10"/>
      <c r="BE33" s="10"/>
      <c r="BF33" s="10"/>
      <c r="BG33" s="10"/>
      <c r="BH33" s="10"/>
      <c r="BI33" s="10"/>
    </row>
    <row r="34" spans="1:61" s="32" customFormat="1" ht="15" x14ac:dyDescent="0.25">
      <c r="A34" s="32" t="s">
        <v>36</v>
      </c>
      <c r="E34" s="31"/>
      <c r="P34" s="31"/>
      <c r="AQ34" s="31"/>
    </row>
    <row r="35" spans="1:61" s="32" customFormat="1" ht="15" x14ac:dyDescent="0.25">
      <c r="E35" s="31"/>
      <c r="P35" s="31"/>
      <c r="AQ35" s="31"/>
    </row>
    <row r="36" spans="1:61" s="51" customFormat="1" ht="15" x14ac:dyDescent="0.25">
      <c r="A36" s="279">
        <v>1</v>
      </c>
      <c r="B36" s="279"/>
      <c r="C36" s="47"/>
      <c r="D36" s="249" t="s">
        <v>86</v>
      </c>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48"/>
      <c r="AR36" s="49"/>
      <c r="AS36" s="49"/>
      <c r="AT36" s="50"/>
      <c r="AU36" s="50"/>
      <c r="AV36" s="50"/>
      <c r="AW36" s="50"/>
      <c r="AX36" s="50"/>
      <c r="AY36" s="50"/>
      <c r="AZ36" s="50"/>
      <c r="BA36" s="50"/>
      <c r="BB36" s="50"/>
      <c r="BC36" s="50"/>
      <c r="BD36" s="50"/>
      <c r="BE36" s="50"/>
      <c r="BF36" s="50"/>
      <c r="BG36" s="50"/>
      <c r="BH36" s="50"/>
      <c r="BI36" s="50"/>
    </row>
    <row r="37" spans="1:61" s="31" customFormat="1" ht="15" x14ac:dyDescent="0.25">
      <c r="A37" s="52"/>
      <c r="C37" s="32"/>
      <c r="D37" s="249"/>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c r="AP37" s="249"/>
      <c r="AQ37" s="32"/>
      <c r="AR37" s="32"/>
      <c r="AS37" s="32"/>
      <c r="AT37" s="32"/>
      <c r="AU37" s="32"/>
      <c r="AV37" s="32"/>
      <c r="AW37" s="32"/>
      <c r="AX37" s="32"/>
      <c r="AY37" s="32"/>
      <c r="AZ37" s="32"/>
      <c r="BA37" s="32"/>
      <c r="BB37" s="32"/>
      <c r="BC37" s="32"/>
      <c r="BD37" s="32"/>
      <c r="BE37" s="32"/>
      <c r="BF37" s="32"/>
      <c r="BG37" s="32"/>
      <c r="BH37" s="32"/>
      <c r="BI37" s="32"/>
    </row>
    <row r="38" spans="1:61" s="31" customFormat="1" ht="15.75" customHeight="1" x14ac:dyDescent="0.25">
      <c r="A38" s="52"/>
      <c r="C38" s="32"/>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32"/>
      <c r="AR38" s="32"/>
      <c r="AS38" s="32"/>
      <c r="AT38" s="32"/>
      <c r="AU38" s="32"/>
      <c r="AV38" s="32"/>
      <c r="AW38" s="32"/>
      <c r="AX38" s="32"/>
      <c r="AY38" s="32"/>
      <c r="AZ38" s="32"/>
      <c r="BA38" s="32"/>
      <c r="BB38" s="32"/>
      <c r="BC38" s="32"/>
      <c r="BD38" s="32"/>
      <c r="BE38" s="32"/>
      <c r="BF38" s="32"/>
      <c r="BG38" s="32"/>
      <c r="BH38" s="32"/>
      <c r="BI38" s="32"/>
    </row>
    <row r="39" spans="1:61" s="31" customFormat="1" ht="9.9499999999999993" customHeight="1" x14ac:dyDescent="0.25">
      <c r="C39" s="32"/>
      <c r="AD39" s="32"/>
      <c r="AE39" s="32"/>
      <c r="AF39" s="32"/>
      <c r="AG39" s="32"/>
      <c r="AH39" s="32"/>
      <c r="AI39" s="32"/>
      <c r="AJ39" s="32"/>
      <c r="AK39" s="32"/>
      <c r="AR39" s="32"/>
      <c r="AS39" s="32"/>
      <c r="AT39" s="32"/>
      <c r="AU39" s="32"/>
      <c r="AV39" s="32"/>
      <c r="AW39" s="32"/>
      <c r="AX39" s="32"/>
      <c r="AY39" s="32"/>
      <c r="AZ39" s="32"/>
      <c r="BA39" s="32"/>
      <c r="BB39" s="32"/>
      <c r="BC39" s="32"/>
      <c r="BD39" s="32"/>
      <c r="BE39" s="32"/>
      <c r="BF39" s="32"/>
      <c r="BG39" s="32"/>
      <c r="BH39" s="32"/>
      <c r="BI39" s="32"/>
    </row>
    <row r="40" spans="1:61" s="31" customFormat="1" ht="15" x14ac:dyDescent="0.25">
      <c r="A40" s="52"/>
      <c r="C40" s="32"/>
      <c r="D40" s="53"/>
      <c r="F40" s="39" t="s">
        <v>4</v>
      </c>
      <c r="I40" s="39"/>
      <c r="J40" s="39"/>
      <c r="K40" s="44"/>
      <c r="L40" s="44"/>
      <c r="M40" s="271">
        <v>0</v>
      </c>
      <c r="N40" s="271"/>
      <c r="O40" s="271"/>
      <c r="P40" s="271"/>
      <c r="R40" s="54" t="s">
        <v>5</v>
      </c>
      <c r="U40" s="272">
        <f>M40*28.35</f>
        <v>0</v>
      </c>
      <c r="V40" s="272"/>
      <c r="W40" s="272"/>
      <c r="X40" s="39" t="s">
        <v>6</v>
      </c>
      <c r="AQ40" s="32"/>
      <c r="AR40" s="32"/>
      <c r="AS40" s="32"/>
      <c r="AT40" s="32"/>
      <c r="AU40" s="32"/>
      <c r="AV40" s="32"/>
      <c r="AW40" s="32"/>
      <c r="AX40" s="32"/>
      <c r="AY40" s="32"/>
      <c r="AZ40" s="32"/>
      <c r="BA40" s="32"/>
      <c r="BB40" s="32"/>
      <c r="BC40" s="32"/>
      <c r="BD40" s="32"/>
      <c r="BE40" s="32"/>
      <c r="BF40" s="32"/>
      <c r="BG40" s="32"/>
      <c r="BH40" s="32"/>
      <c r="BI40" s="32"/>
    </row>
    <row r="41" spans="1:61" s="31" customFormat="1" ht="15" x14ac:dyDescent="0.25">
      <c r="C41" s="32"/>
      <c r="AD41" s="32"/>
      <c r="AE41" s="32"/>
      <c r="AF41" s="32"/>
      <c r="AG41" s="32"/>
      <c r="AH41" s="32"/>
      <c r="AI41" s="32"/>
      <c r="AJ41" s="32"/>
      <c r="AK41" s="32"/>
      <c r="AR41" s="32"/>
      <c r="AS41" s="32"/>
      <c r="AT41" s="32"/>
      <c r="AU41" s="32"/>
      <c r="AV41" s="32"/>
      <c r="AW41" s="32"/>
      <c r="AX41" s="32"/>
      <c r="AY41" s="32"/>
      <c r="AZ41" s="32"/>
      <c r="BA41" s="32"/>
      <c r="BB41" s="32"/>
      <c r="BC41" s="32"/>
      <c r="BD41" s="32"/>
      <c r="BE41" s="32"/>
      <c r="BF41" s="32"/>
      <c r="BG41" s="32"/>
      <c r="BH41" s="32"/>
      <c r="BI41" s="32"/>
    </row>
    <row r="42" spans="1:61" s="51" customFormat="1" ht="15" x14ac:dyDescent="0.25">
      <c r="A42" s="55"/>
      <c r="B42" s="55"/>
      <c r="C42" s="56"/>
      <c r="D42" s="262" t="s">
        <v>16</v>
      </c>
      <c r="E42" s="262"/>
      <c r="F42" s="57" t="s">
        <v>21</v>
      </c>
      <c r="G42" s="57"/>
      <c r="H42" s="48"/>
      <c r="I42" s="48"/>
      <c r="J42" s="48"/>
      <c r="K42" s="48"/>
      <c r="L42" s="48"/>
      <c r="M42" s="48"/>
      <c r="N42" s="48"/>
      <c r="O42" s="48"/>
      <c r="P42" s="48"/>
      <c r="Q42" s="48"/>
      <c r="R42" s="48"/>
      <c r="S42" s="48"/>
      <c r="T42" s="48"/>
      <c r="U42" s="265">
        <v>0</v>
      </c>
      <c r="V42" s="266"/>
      <c r="W42" s="267"/>
      <c r="X42" s="48"/>
      <c r="Y42" s="48"/>
      <c r="Z42" s="48"/>
      <c r="AA42" s="48"/>
      <c r="AB42" s="48"/>
      <c r="AC42" s="48"/>
      <c r="AD42" s="48"/>
      <c r="AE42" s="48"/>
      <c r="AF42" s="48"/>
      <c r="AG42" s="48"/>
      <c r="AH42" s="48"/>
      <c r="AI42" s="48"/>
      <c r="AJ42" s="48"/>
      <c r="AK42" s="48"/>
      <c r="AL42" s="48"/>
      <c r="AM42" s="48"/>
      <c r="AN42" s="48"/>
      <c r="AO42" s="48"/>
      <c r="AP42" s="48"/>
      <c r="AQ42" s="48"/>
      <c r="AR42" s="48"/>
      <c r="AS42" s="48"/>
    </row>
    <row r="43" spans="1:61" s="31" customFormat="1" ht="9.9499999999999993" customHeight="1" x14ac:dyDescent="0.25">
      <c r="C43" s="32"/>
      <c r="AD43" s="32"/>
      <c r="AE43" s="32"/>
      <c r="AF43" s="32"/>
      <c r="AG43" s="32"/>
      <c r="AH43" s="32"/>
      <c r="AI43" s="32"/>
      <c r="AJ43" s="32"/>
      <c r="AK43" s="32"/>
      <c r="AR43" s="32"/>
      <c r="AS43" s="32"/>
      <c r="AT43" s="32"/>
      <c r="AU43" s="32"/>
      <c r="AV43" s="32"/>
      <c r="AW43" s="32"/>
      <c r="AX43" s="32"/>
      <c r="AY43" s="32"/>
      <c r="AZ43" s="32"/>
      <c r="BA43" s="32"/>
      <c r="BB43" s="32"/>
      <c r="BC43" s="32"/>
      <c r="BD43" s="32"/>
      <c r="BE43" s="32"/>
      <c r="BF43" s="32"/>
      <c r="BG43" s="32"/>
      <c r="BH43" s="32"/>
      <c r="BI43" s="32"/>
    </row>
    <row r="44" spans="1:61" s="51" customFormat="1" ht="15" x14ac:dyDescent="0.25">
      <c r="A44" s="55"/>
      <c r="B44" s="55"/>
      <c r="C44" s="56"/>
      <c r="D44" s="262" t="s">
        <v>17</v>
      </c>
      <c r="E44" s="262"/>
      <c r="F44" s="57" t="s">
        <v>22</v>
      </c>
      <c r="G44" s="57"/>
      <c r="H44" s="48"/>
      <c r="I44" s="48"/>
      <c r="J44" s="48"/>
      <c r="K44" s="48"/>
      <c r="L44" s="48"/>
      <c r="M44" s="48"/>
      <c r="N44" s="48"/>
      <c r="O44" s="48"/>
      <c r="P44" s="48"/>
      <c r="Q44" s="48"/>
      <c r="R44" s="48"/>
      <c r="S44" s="48"/>
      <c r="T44" s="48"/>
      <c r="U44" s="265">
        <v>0</v>
      </c>
      <c r="V44" s="266"/>
      <c r="W44" s="267"/>
      <c r="X44" s="48"/>
      <c r="Y44" s="48"/>
      <c r="Z44" s="48"/>
      <c r="AA44" s="48"/>
      <c r="AB44" s="48"/>
      <c r="AC44" s="48"/>
      <c r="AD44" s="48"/>
      <c r="AE44" s="48"/>
      <c r="AF44" s="48"/>
      <c r="AG44" s="48"/>
      <c r="AH44" s="48"/>
      <c r="AI44" s="48"/>
      <c r="AJ44" s="48"/>
      <c r="AK44" s="48"/>
      <c r="AL44" s="48"/>
      <c r="AM44" s="48"/>
      <c r="AN44" s="48"/>
      <c r="AO44" s="48"/>
      <c r="AP44" s="48"/>
      <c r="AQ44" s="48"/>
      <c r="AR44" s="48"/>
      <c r="AS44" s="48"/>
    </row>
    <row r="45" spans="1:61" s="31" customFormat="1" ht="9.9499999999999993" customHeight="1" x14ac:dyDescent="0.25">
      <c r="C45" s="32"/>
      <c r="AD45" s="32"/>
      <c r="AE45" s="32"/>
      <c r="AF45" s="32"/>
      <c r="AG45" s="32"/>
      <c r="AH45" s="32"/>
      <c r="AI45" s="32"/>
      <c r="AJ45" s="32"/>
      <c r="AK45" s="32"/>
      <c r="AR45" s="32"/>
      <c r="AS45" s="32"/>
      <c r="AT45" s="32"/>
      <c r="AU45" s="32"/>
      <c r="AV45" s="32"/>
      <c r="AW45" s="32"/>
      <c r="AX45" s="32"/>
      <c r="AY45" s="32"/>
      <c r="AZ45" s="32"/>
      <c r="BA45" s="32"/>
      <c r="BB45" s="32"/>
      <c r="BC45" s="32"/>
      <c r="BD45" s="32"/>
      <c r="BE45" s="32"/>
      <c r="BF45" s="32"/>
      <c r="BG45" s="32"/>
      <c r="BH45" s="32"/>
      <c r="BI45" s="32"/>
    </row>
    <row r="46" spans="1:61" s="51" customFormat="1" ht="15" x14ac:dyDescent="0.25">
      <c r="A46" s="55"/>
      <c r="B46" s="55"/>
      <c r="C46" s="56"/>
      <c r="D46" s="262" t="s">
        <v>13</v>
      </c>
      <c r="E46" s="262"/>
      <c r="F46" s="57" t="s">
        <v>23</v>
      </c>
      <c r="G46" s="57"/>
      <c r="H46" s="48"/>
      <c r="I46" s="48"/>
      <c r="J46" s="48"/>
      <c r="K46" s="48"/>
      <c r="L46" s="48"/>
      <c r="M46" s="48"/>
      <c r="N46" s="48"/>
      <c r="O46" s="48"/>
      <c r="P46" s="48"/>
      <c r="Q46" s="48"/>
      <c r="R46" s="48"/>
      <c r="S46" s="48"/>
      <c r="T46" s="48"/>
      <c r="U46" s="292" t="e">
        <f>(U42/U44)*28.35</f>
        <v>#DIV/0!</v>
      </c>
      <c r="V46" s="293"/>
      <c r="W46" s="294"/>
      <c r="X46" s="48"/>
      <c r="Y46" s="48"/>
      <c r="Z46" s="48"/>
      <c r="AA46" s="48"/>
      <c r="AB46" s="48"/>
      <c r="AC46" s="48"/>
      <c r="AD46" s="48"/>
      <c r="AE46" s="48"/>
      <c r="AF46" s="48"/>
      <c r="AG46" s="48"/>
      <c r="AH46" s="48"/>
      <c r="AI46" s="48"/>
      <c r="AJ46" s="48"/>
      <c r="AK46" s="48"/>
      <c r="AL46" s="48"/>
      <c r="AM46" s="48"/>
      <c r="AN46" s="48"/>
      <c r="AO46" s="48"/>
      <c r="AP46" s="48"/>
      <c r="AQ46" s="48"/>
      <c r="AR46" s="48"/>
      <c r="AS46" s="48"/>
    </row>
    <row r="47" spans="1:61" s="31" customFormat="1" ht="9.9499999999999993" customHeight="1" x14ac:dyDescent="0.25">
      <c r="C47" s="32"/>
      <c r="AD47" s="32"/>
      <c r="AE47" s="32"/>
      <c r="AF47" s="32"/>
      <c r="AG47" s="32"/>
      <c r="AH47" s="32"/>
      <c r="AI47" s="32"/>
      <c r="AJ47" s="32"/>
      <c r="AK47" s="32"/>
      <c r="AR47" s="32"/>
      <c r="AS47" s="32"/>
      <c r="AT47" s="32"/>
      <c r="AU47" s="32"/>
      <c r="AV47" s="32"/>
      <c r="AW47" s="32"/>
      <c r="AX47" s="32"/>
      <c r="AY47" s="32"/>
      <c r="AZ47" s="32"/>
      <c r="BA47" s="32"/>
      <c r="BB47" s="32"/>
      <c r="BC47" s="32"/>
      <c r="BD47" s="32"/>
      <c r="BE47" s="32"/>
      <c r="BF47" s="32"/>
      <c r="BG47" s="32"/>
      <c r="BH47" s="32"/>
      <c r="BI47" s="32"/>
    </row>
    <row r="48" spans="1:61" s="51" customFormat="1" ht="15" x14ac:dyDescent="0.25">
      <c r="A48" s="55"/>
      <c r="B48" s="55"/>
      <c r="C48" s="56"/>
      <c r="D48" s="262" t="s">
        <v>24</v>
      </c>
      <c r="E48" s="262"/>
      <c r="F48" s="57" t="s">
        <v>25</v>
      </c>
      <c r="G48" s="57"/>
      <c r="H48" s="48"/>
      <c r="I48" s="48"/>
      <c r="J48" s="48"/>
      <c r="K48" s="48"/>
      <c r="L48" s="48"/>
      <c r="M48" s="48"/>
      <c r="N48" s="48"/>
      <c r="O48" s="48"/>
      <c r="P48" s="48"/>
      <c r="Q48" s="48"/>
      <c r="R48" s="48"/>
      <c r="S48" s="48"/>
      <c r="T48" s="48"/>
      <c r="U48" s="58" t="e">
        <f>IF(U46&lt;=6,"X","")</f>
        <v>#DIV/0!</v>
      </c>
      <c r="V48" s="59" t="s">
        <v>87</v>
      </c>
      <c r="X48" s="48"/>
      <c r="Y48" s="48"/>
      <c r="Z48" s="48"/>
      <c r="AA48" s="48"/>
      <c r="AB48" s="48"/>
      <c r="AC48" s="48"/>
      <c r="AD48" s="48"/>
      <c r="AE48" s="48"/>
      <c r="AF48" s="48"/>
      <c r="AG48" s="48"/>
      <c r="AH48" s="48"/>
      <c r="AI48" s="48"/>
      <c r="AJ48" s="48"/>
      <c r="AK48" s="48"/>
      <c r="AL48" s="48"/>
      <c r="AM48" s="48"/>
      <c r="AN48" s="48"/>
      <c r="AO48" s="48"/>
      <c r="AP48" s="48"/>
      <c r="AQ48" s="48"/>
      <c r="AR48" s="48"/>
      <c r="AS48" s="48"/>
    </row>
    <row r="49" spans="1:61" s="51" customFormat="1" ht="15" x14ac:dyDescent="0.25">
      <c r="A49" s="55"/>
      <c r="B49" s="55"/>
      <c r="C49" s="56"/>
      <c r="D49" s="56"/>
      <c r="E49" s="56"/>
      <c r="F49" s="57"/>
      <c r="G49" s="57"/>
      <c r="H49" s="48"/>
      <c r="I49" s="48"/>
      <c r="J49" s="48"/>
      <c r="K49" s="48"/>
      <c r="L49" s="48"/>
      <c r="M49" s="48"/>
      <c r="N49" s="48"/>
      <c r="O49" s="48"/>
      <c r="P49" s="48"/>
      <c r="Q49" s="48"/>
      <c r="R49" s="48"/>
      <c r="S49" s="48"/>
      <c r="T49" s="48"/>
      <c r="U49" s="60"/>
      <c r="V49" s="59"/>
      <c r="X49" s="48"/>
      <c r="Y49" s="48"/>
      <c r="Z49" s="48"/>
      <c r="AA49" s="48"/>
      <c r="AB49" s="48"/>
      <c r="AC49" s="48"/>
      <c r="AD49" s="48"/>
      <c r="AE49" s="48"/>
      <c r="AF49" s="48"/>
      <c r="AG49" s="48"/>
      <c r="AH49" s="48"/>
      <c r="AI49" s="48"/>
      <c r="AJ49" s="48"/>
      <c r="AK49" s="48"/>
      <c r="AL49" s="48"/>
      <c r="AM49" s="48"/>
      <c r="AN49" s="48"/>
      <c r="AO49" s="48"/>
      <c r="AP49" s="48"/>
      <c r="AQ49" s="48"/>
      <c r="AR49" s="48"/>
      <c r="AS49" s="48"/>
    </row>
    <row r="50" spans="1:61" s="31" customFormat="1" ht="15" x14ac:dyDescent="0.25">
      <c r="C50" s="32"/>
      <c r="U50" s="61" t="e">
        <f>IF(U46&gt;6,"X","")</f>
        <v>#DIV/0!</v>
      </c>
      <c r="V50" s="59" t="s">
        <v>132</v>
      </c>
      <c r="W50" s="51"/>
      <c r="X50" s="48"/>
      <c r="Y50" s="48"/>
      <c r="Z50" s="48"/>
      <c r="AA50" s="48"/>
      <c r="AB50" s="48"/>
      <c r="AC50" s="48"/>
      <c r="AD50" s="48"/>
      <c r="AE50" s="48"/>
      <c r="AF50" s="48"/>
      <c r="AG50" s="48"/>
      <c r="AH50" s="48"/>
      <c r="AI50" s="32"/>
      <c r="AJ50" s="32"/>
      <c r="AK50" s="32"/>
      <c r="AR50" s="32"/>
      <c r="AS50" s="32"/>
      <c r="AT50" s="32"/>
      <c r="AU50" s="32"/>
      <c r="AV50" s="32"/>
      <c r="AW50" s="32"/>
      <c r="AX50" s="32"/>
      <c r="AY50" s="32"/>
      <c r="AZ50" s="32"/>
      <c r="BA50" s="32"/>
      <c r="BB50" s="32"/>
      <c r="BC50" s="32"/>
      <c r="BD50" s="32"/>
      <c r="BE50" s="32"/>
      <c r="BF50" s="32"/>
      <c r="BG50" s="32"/>
      <c r="BH50" s="32"/>
      <c r="BI50" s="32"/>
    </row>
    <row r="51" spans="1:61" s="31" customFormat="1" ht="15.75" x14ac:dyDescent="0.3">
      <c r="C51" s="32"/>
      <c r="U51" s="60"/>
      <c r="V51" s="214" t="s">
        <v>138</v>
      </c>
      <c r="W51" s="51"/>
      <c r="X51" s="48"/>
      <c r="Y51" s="48"/>
      <c r="Z51" s="48"/>
      <c r="AA51" s="48"/>
      <c r="AB51" s="48"/>
      <c r="AC51" s="48"/>
      <c r="AD51" s="48"/>
      <c r="AE51" s="48"/>
      <c r="AF51" s="48"/>
      <c r="AG51" s="48"/>
      <c r="AH51" s="48"/>
      <c r="AI51" s="32"/>
      <c r="AJ51" s="32"/>
      <c r="AK51" s="32"/>
      <c r="AR51" s="32"/>
      <c r="AS51" s="32"/>
      <c r="AT51" s="32"/>
      <c r="AU51" s="32"/>
      <c r="AV51" s="32"/>
      <c r="AW51" s="32"/>
      <c r="AX51" s="32"/>
      <c r="AY51" s="32"/>
      <c r="AZ51" s="32"/>
      <c r="BA51" s="32"/>
      <c r="BB51" s="32"/>
      <c r="BC51" s="32"/>
      <c r="BD51" s="32"/>
      <c r="BE51" s="32"/>
      <c r="BF51" s="32"/>
      <c r="BG51" s="32"/>
      <c r="BH51" s="32"/>
      <c r="BI51" s="32"/>
    </row>
    <row r="52" spans="1:61" s="7" customFormat="1" ht="8.1" customHeight="1" x14ac:dyDescent="0.25">
      <c r="E52" s="8"/>
      <c r="P52" s="8"/>
      <c r="AQ52" s="8"/>
    </row>
    <row r="53" spans="1:61" s="2" customFormat="1" ht="12.75" customHeight="1" x14ac:dyDescent="0.25">
      <c r="AH53" s="3"/>
      <c r="AM53" s="4" t="s">
        <v>70</v>
      </c>
      <c r="AR53" s="5"/>
      <c r="AS53" s="5"/>
      <c r="AT53" s="5"/>
      <c r="AU53" s="5"/>
      <c r="AW53" s="5"/>
      <c r="AX53" s="5"/>
      <c r="AY53" s="5"/>
      <c r="AZ53" s="5"/>
      <c r="BA53" s="5"/>
      <c r="BB53" s="5"/>
      <c r="BC53" s="5"/>
      <c r="BD53" s="5"/>
      <c r="BE53" s="5"/>
      <c r="BF53" s="5"/>
      <c r="BG53" s="5"/>
      <c r="BH53" s="5"/>
      <c r="BI53" s="5"/>
    </row>
    <row r="54" spans="1:61" s="8" customFormat="1" ht="6" customHeight="1" x14ac:dyDescent="0.2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7"/>
      <c r="AS54" s="7"/>
      <c r="AT54" s="7"/>
      <c r="AU54" s="7"/>
      <c r="AV54" s="7"/>
      <c r="AW54" s="7"/>
      <c r="AX54" s="7"/>
      <c r="AY54" s="7"/>
      <c r="AZ54" s="7"/>
      <c r="BA54" s="7"/>
      <c r="BB54" s="7"/>
      <c r="BC54" s="7"/>
      <c r="BD54" s="7"/>
      <c r="BE54" s="7"/>
      <c r="BF54" s="7"/>
      <c r="BG54" s="7"/>
      <c r="BH54" s="7"/>
      <c r="BI54" s="7"/>
    </row>
    <row r="55" spans="1:61" s="80" customFormat="1" ht="18" x14ac:dyDescent="0.25">
      <c r="A55" s="218" t="s">
        <v>68</v>
      </c>
      <c r="B55" s="218"/>
      <c r="C55" s="218"/>
      <c r="D55" s="218"/>
      <c r="E55" s="218"/>
      <c r="F55" s="218"/>
      <c r="G55" s="218"/>
      <c r="H55" s="218"/>
      <c r="I55" s="218"/>
      <c r="J55" s="218"/>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218"/>
      <c r="AH55" s="218"/>
      <c r="AI55" s="218"/>
      <c r="AJ55" s="218"/>
      <c r="AK55" s="218"/>
      <c r="AL55" s="218"/>
      <c r="AM55" s="218"/>
      <c r="AN55" s="218"/>
      <c r="AO55" s="218"/>
      <c r="AP55" s="218"/>
      <c r="AQ55" s="78"/>
      <c r="AR55" s="79"/>
      <c r="AS55" s="79"/>
      <c r="AT55" s="79"/>
      <c r="AU55" s="79"/>
      <c r="AV55" s="79"/>
      <c r="AW55" s="79"/>
      <c r="AX55" s="79"/>
      <c r="AY55" s="79"/>
      <c r="AZ55" s="79"/>
      <c r="BA55" s="79"/>
      <c r="BB55" s="79"/>
      <c r="BC55" s="79"/>
      <c r="BD55" s="79"/>
      <c r="BE55" s="79"/>
      <c r="BF55" s="79"/>
      <c r="BG55" s="79"/>
      <c r="BH55" s="79"/>
      <c r="BI55" s="79"/>
    </row>
    <row r="56" spans="1:61" s="2" customFormat="1" ht="12.75" x14ac:dyDescent="0.25">
      <c r="C56" s="5"/>
      <c r="AJ56" s="3"/>
      <c r="AR56" s="5"/>
      <c r="AS56" s="5"/>
      <c r="AT56" s="5"/>
      <c r="AU56" s="5"/>
      <c r="AV56" s="5"/>
      <c r="AW56" s="5"/>
      <c r="AX56" s="5"/>
      <c r="AY56" s="5"/>
      <c r="AZ56" s="5"/>
      <c r="BA56" s="5"/>
      <c r="BB56" s="5"/>
      <c r="BC56" s="5"/>
      <c r="BD56" s="5"/>
      <c r="BE56" s="5"/>
      <c r="BF56" s="5"/>
      <c r="BG56" s="5"/>
      <c r="BH56" s="5"/>
      <c r="BI56" s="5"/>
    </row>
    <row r="57" spans="1:61" s="198" customFormat="1" ht="17.25" x14ac:dyDescent="0.3">
      <c r="A57" s="195" t="s">
        <v>119</v>
      </c>
      <c r="B57" s="195"/>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row>
    <row r="58" spans="1:61" s="9" customFormat="1" ht="8.1" customHeight="1" x14ac:dyDescent="0.25">
      <c r="C58" s="2"/>
      <c r="AR58" s="10"/>
      <c r="AS58" s="10"/>
      <c r="AT58" s="10"/>
      <c r="AU58" s="10"/>
      <c r="AV58" s="10"/>
      <c r="AW58" s="10"/>
      <c r="AX58" s="10"/>
      <c r="AY58" s="10"/>
      <c r="AZ58" s="10"/>
      <c r="BA58" s="10"/>
      <c r="BB58" s="10"/>
      <c r="BC58" s="10"/>
      <c r="BD58" s="10"/>
      <c r="BE58" s="10"/>
      <c r="BF58" s="10"/>
      <c r="BG58" s="10"/>
      <c r="BH58" s="10"/>
      <c r="BI58" s="10"/>
    </row>
    <row r="59" spans="1:61" s="51" customFormat="1" ht="15" customHeight="1" x14ac:dyDescent="0.25">
      <c r="A59" s="221">
        <v>1</v>
      </c>
      <c r="B59" s="221"/>
      <c r="C59" s="47"/>
      <c r="D59" s="62" t="s">
        <v>88</v>
      </c>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9"/>
      <c r="AS59" s="49"/>
      <c r="AT59" s="50"/>
      <c r="AU59" s="50"/>
      <c r="AV59" s="50"/>
      <c r="AW59" s="50"/>
      <c r="AX59" s="50"/>
      <c r="AY59" s="50"/>
      <c r="AZ59" s="50"/>
      <c r="BA59" s="50"/>
      <c r="BB59" s="50"/>
      <c r="BC59" s="50"/>
      <c r="BD59" s="50"/>
      <c r="BE59" s="50"/>
      <c r="BF59" s="50"/>
      <c r="BG59" s="50"/>
      <c r="BH59" s="50"/>
      <c r="BI59" s="50"/>
    </row>
    <row r="60" spans="1:61" s="31" customFormat="1" ht="8.1" customHeight="1" x14ac:dyDescent="0.25">
      <c r="C60" s="32"/>
      <c r="AD60" s="32"/>
      <c r="AE60" s="32"/>
      <c r="AF60" s="32"/>
      <c r="AG60" s="32"/>
      <c r="AH60" s="32"/>
      <c r="AI60" s="32"/>
      <c r="AJ60" s="32"/>
      <c r="AK60" s="32"/>
      <c r="AR60" s="32"/>
      <c r="AS60" s="32"/>
      <c r="AT60" s="32"/>
      <c r="AU60" s="32"/>
      <c r="AV60" s="32"/>
      <c r="AW60" s="32"/>
      <c r="AX60" s="32"/>
      <c r="AY60" s="32"/>
      <c r="AZ60" s="32"/>
      <c r="BA60" s="32"/>
      <c r="BB60" s="32"/>
      <c r="BC60" s="32"/>
      <c r="BD60" s="32"/>
      <c r="BE60" s="32"/>
      <c r="BF60" s="32"/>
      <c r="BG60" s="32"/>
      <c r="BH60" s="32"/>
      <c r="BI60" s="32"/>
    </row>
    <row r="61" spans="1:61" s="57" customFormat="1" ht="15" x14ac:dyDescent="0.25">
      <c r="C61" s="63"/>
      <c r="D61" s="262" t="s">
        <v>16</v>
      </c>
      <c r="E61" s="262"/>
      <c r="F61" s="57" t="s">
        <v>19</v>
      </c>
      <c r="H61" s="31"/>
      <c r="I61" s="31"/>
      <c r="J61" s="31"/>
      <c r="K61" s="31"/>
      <c r="L61" s="31"/>
      <c r="O61" s="31"/>
      <c r="P61" s="268"/>
      <c r="Q61" s="269"/>
      <c r="R61" s="269"/>
      <c r="S61" s="269"/>
      <c r="T61" s="269"/>
      <c r="U61" s="269"/>
      <c r="V61" s="269"/>
      <c r="W61" s="269"/>
      <c r="X61" s="269"/>
      <c r="Y61" s="269"/>
      <c r="Z61" s="269"/>
      <c r="AA61" s="269"/>
      <c r="AB61" s="269"/>
      <c r="AC61" s="269"/>
      <c r="AD61" s="269"/>
      <c r="AE61" s="269"/>
      <c r="AF61" s="269"/>
      <c r="AG61" s="269"/>
      <c r="AH61" s="269"/>
      <c r="AI61" s="269"/>
      <c r="AJ61" s="269"/>
      <c r="AK61" s="269"/>
      <c r="AL61" s="269"/>
      <c r="AM61" s="269"/>
      <c r="AN61" s="269"/>
      <c r="AO61" s="269"/>
      <c r="AP61" s="270"/>
      <c r="AQ61" s="31"/>
      <c r="AR61" s="64"/>
      <c r="AS61" s="64"/>
      <c r="AT61" s="64"/>
      <c r="AU61" s="63"/>
      <c r="AV61" s="63"/>
      <c r="AW61" s="63"/>
      <c r="AX61" s="63"/>
      <c r="AY61" s="63"/>
      <c r="AZ61" s="63"/>
      <c r="BA61" s="63"/>
      <c r="BB61" s="63"/>
      <c r="BC61" s="63"/>
      <c r="BD61" s="63"/>
      <c r="BE61" s="63"/>
      <c r="BF61" s="63"/>
      <c r="BG61" s="63"/>
      <c r="BH61" s="63"/>
      <c r="BI61" s="63"/>
    </row>
    <row r="62" spans="1:61" s="32" customFormat="1" ht="3.95" customHeight="1" x14ac:dyDescent="0.25">
      <c r="P62" s="31"/>
      <c r="AQ62" s="31"/>
    </row>
    <row r="63" spans="1:61" s="57" customFormat="1" ht="15" x14ac:dyDescent="0.25">
      <c r="C63" s="63"/>
      <c r="D63" s="262" t="s">
        <v>17</v>
      </c>
      <c r="E63" s="262"/>
      <c r="F63" s="57" t="s">
        <v>20</v>
      </c>
      <c r="H63" s="31"/>
      <c r="I63" s="31"/>
      <c r="J63" s="31"/>
      <c r="K63" s="31"/>
      <c r="L63" s="31"/>
      <c r="M63" s="31"/>
      <c r="N63" s="31"/>
      <c r="O63" s="31"/>
      <c r="P63" s="296"/>
      <c r="Q63" s="297"/>
      <c r="R63" s="297"/>
      <c r="S63" s="297"/>
      <c r="T63" s="297"/>
      <c r="U63" s="297"/>
      <c r="V63" s="297"/>
      <c r="W63" s="297"/>
      <c r="X63" s="297"/>
      <c r="Y63" s="297"/>
      <c r="Z63" s="297"/>
      <c r="AA63" s="297"/>
      <c r="AB63" s="297"/>
      <c r="AC63" s="297"/>
      <c r="AD63" s="297"/>
      <c r="AE63" s="297"/>
      <c r="AF63" s="297"/>
      <c r="AG63" s="297"/>
      <c r="AH63" s="297"/>
      <c r="AI63" s="297"/>
      <c r="AJ63" s="297"/>
      <c r="AK63" s="297"/>
      <c r="AL63" s="297"/>
      <c r="AM63" s="297"/>
      <c r="AN63" s="297"/>
      <c r="AO63" s="297"/>
      <c r="AP63" s="298"/>
      <c r="AQ63" s="31"/>
      <c r="AR63" s="64"/>
      <c r="AS63" s="64"/>
      <c r="AT63" s="63"/>
      <c r="AU63" s="63"/>
      <c r="AV63" s="63"/>
      <c r="AW63" s="63"/>
      <c r="AX63" s="63"/>
      <c r="AY63" s="63"/>
      <c r="AZ63" s="63"/>
      <c r="BA63" s="63"/>
      <c r="BB63" s="63"/>
      <c r="BC63" s="63"/>
      <c r="BD63" s="63"/>
      <c r="BE63" s="63"/>
      <c r="BF63" s="63"/>
      <c r="BG63" s="63"/>
      <c r="BH63" s="63"/>
      <c r="BI63" s="63"/>
    </row>
    <row r="64" spans="1:61" s="32" customFormat="1" ht="15" x14ac:dyDescent="0.25">
      <c r="F64" s="295" t="s">
        <v>89</v>
      </c>
      <c r="G64" s="295"/>
      <c r="H64" s="295"/>
      <c r="I64" s="295"/>
      <c r="J64" s="295"/>
      <c r="K64" s="295"/>
      <c r="L64" s="295"/>
      <c r="M64" s="295"/>
      <c r="N64" s="295"/>
      <c r="P64" s="299"/>
      <c r="Q64" s="300"/>
      <c r="R64" s="300"/>
      <c r="S64" s="300"/>
      <c r="T64" s="300"/>
      <c r="U64" s="300"/>
      <c r="V64" s="300"/>
      <c r="W64" s="300"/>
      <c r="X64" s="300"/>
      <c r="Y64" s="300"/>
      <c r="Z64" s="300"/>
      <c r="AA64" s="300"/>
      <c r="AB64" s="300"/>
      <c r="AC64" s="300"/>
      <c r="AD64" s="300"/>
      <c r="AE64" s="300"/>
      <c r="AF64" s="300"/>
      <c r="AG64" s="300"/>
      <c r="AH64" s="300"/>
      <c r="AI64" s="300"/>
      <c r="AJ64" s="300"/>
      <c r="AK64" s="300"/>
      <c r="AL64" s="300"/>
      <c r="AM64" s="300"/>
      <c r="AN64" s="300"/>
      <c r="AO64" s="300"/>
      <c r="AP64" s="301"/>
      <c r="AQ64" s="31"/>
    </row>
    <row r="65" spans="1:61" s="32" customFormat="1" ht="15" x14ac:dyDescent="0.25">
      <c r="F65" s="295"/>
      <c r="G65" s="295"/>
      <c r="H65" s="295"/>
      <c r="I65" s="295"/>
      <c r="J65" s="295"/>
      <c r="K65" s="295"/>
      <c r="L65" s="295"/>
      <c r="M65" s="295"/>
      <c r="N65" s="295"/>
      <c r="P65" s="299"/>
      <c r="Q65" s="300"/>
      <c r="R65" s="300"/>
      <c r="S65" s="300"/>
      <c r="T65" s="300"/>
      <c r="U65" s="300"/>
      <c r="V65" s="300"/>
      <c r="W65" s="300"/>
      <c r="X65" s="300"/>
      <c r="Y65" s="300"/>
      <c r="Z65" s="300"/>
      <c r="AA65" s="300"/>
      <c r="AB65" s="300"/>
      <c r="AC65" s="300"/>
      <c r="AD65" s="300"/>
      <c r="AE65" s="300"/>
      <c r="AF65" s="300"/>
      <c r="AG65" s="300"/>
      <c r="AH65" s="300"/>
      <c r="AI65" s="300"/>
      <c r="AJ65" s="300"/>
      <c r="AK65" s="300"/>
      <c r="AL65" s="300"/>
      <c r="AM65" s="300"/>
      <c r="AN65" s="300"/>
      <c r="AO65" s="300"/>
      <c r="AP65" s="301"/>
      <c r="AQ65" s="31"/>
    </row>
    <row r="66" spans="1:61" s="32" customFormat="1" ht="15" x14ac:dyDescent="0.25">
      <c r="F66" s="295"/>
      <c r="G66" s="295"/>
      <c r="H66" s="295"/>
      <c r="I66" s="295"/>
      <c r="J66" s="295"/>
      <c r="K66" s="295"/>
      <c r="L66" s="295"/>
      <c r="M66" s="295"/>
      <c r="N66" s="295"/>
      <c r="P66" s="299"/>
      <c r="Q66" s="300"/>
      <c r="R66" s="300"/>
      <c r="S66" s="300"/>
      <c r="T66" s="300"/>
      <c r="U66" s="300"/>
      <c r="V66" s="300"/>
      <c r="W66" s="300"/>
      <c r="X66" s="300"/>
      <c r="Y66" s="300"/>
      <c r="Z66" s="300"/>
      <c r="AA66" s="300"/>
      <c r="AB66" s="300"/>
      <c r="AC66" s="300"/>
      <c r="AD66" s="300"/>
      <c r="AE66" s="300"/>
      <c r="AF66" s="300"/>
      <c r="AG66" s="300"/>
      <c r="AH66" s="300"/>
      <c r="AI66" s="300"/>
      <c r="AJ66" s="300"/>
      <c r="AK66" s="300"/>
      <c r="AL66" s="300"/>
      <c r="AM66" s="300"/>
      <c r="AN66" s="300"/>
      <c r="AO66" s="300"/>
      <c r="AP66" s="301"/>
      <c r="AQ66" s="31"/>
    </row>
    <row r="67" spans="1:61" s="32" customFormat="1" ht="15" x14ac:dyDescent="0.25">
      <c r="F67" s="295"/>
      <c r="G67" s="295"/>
      <c r="H67" s="295"/>
      <c r="I67" s="295"/>
      <c r="J67" s="295"/>
      <c r="K67" s="295"/>
      <c r="L67" s="295"/>
      <c r="M67" s="295"/>
      <c r="N67" s="295"/>
      <c r="P67" s="299"/>
      <c r="Q67" s="300"/>
      <c r="R67" s="300"/>
      <c r="S67" s="300"/>
      <c r="T67" s="300"/>
      <c r="U67" s="300"/>
      <c r="V67" s="300"/>
      <c r="W67" s="300"/>
      <c r="X67" s="300"/>
      <c r="Y67" s="300"/>
      <c r="Z67" s="300"/>
      <c r="AA67" s="300"/>
      <c r="AB67" s="300"/>
      <c r="AC67" s="300"/>
      <c r="AD67" s="300"/>
      <c r="AE67" s="300"/>
      <c r="AF67" s="300"/>
      <c r="AG67" s="300"/>
      <c r="AH67" s="300"/>
      <c r="AI67" s="300"/>
      <c r="AJ67" s="300"/>
      <c r="AK67" s="300"/>
      <c r="AL67" s="300"/>
      <c r="AM67" s="300"/>
      <c r="AN67" s="300"/>
      <c r="AO67" s="300"/>
      <c r="AP67" s="301"/>
      <c r="AQ67" s="31"/>
    </row>
    <row r="68" spans="1:61" s="32" customFormat="1" ht="15" x14ac:dyDescent="0.25">
      <c r="F68" s="295"/>
      <c r="G68" s="295"/>
      <c r="H68" s="295"/>
      <c r="I68" s="295"/>
      <c r="J68" s="295"/>
      <c r="K68" s="295"/>
      <c r="L68" s="295"/>
      <c r="M68" s="295"/>
      <c r="N68" s="295"/>
      <c r="P68" s="299"/>
      <c r="Q68" s="300"/>
      <c r="R68" s="300"/>
      <c r="S68" s="300"/>
      <c r="T68" s="300"/>
      <c r="U68" s="300"/>
      <c r="V68" s="300"/>
      <c r="W68" s="300"/>
      <c r="X68" s="300"/>
      <c r="Y68" s="300"/>
      <c r="Z68" s="300"/>
      <c r="AA68" s="300"/>
      <c r="AB68" s="300"/>
      <c r="AC68" s="300"/>
      <c r="AD68" s="300"/>
      <c r="AE68" s="300"/>
      <c r="AF68" s="300"/>
      <c r="AG68" s="300"/>
      <c r="AH68" s="300"/>
      <c r="AI68" s="300"/>
      <c r="AJ68" s="300"/>
      <c r="AK68" s="300"/>
      <c r="AL68" s="300"/>
      <c r="AM68" s="300"/>
      <c r="AN68" s="300"/>
      <c r="AO68" s="300"/>
      <c r="AP68" s="301"/>
      <c r="AQ68" s="31"/>
    </row>
    <row r="69" spans="1:61" s="32" customFormat="1" ht="15" x14ac:dyDescent="0.25">
      <c r="F69" s="295"/>
      <c r="G69" s="295"/>
      <c r="H69" s="295"/>
      <c r="I69" s="295"/>
      <c r="J69" s="295"/>
      <c r="K69" s="295"/>
      <c r="L69" s="295"/>
      <c r="M69" s="295"/>
      <c r="N69" s="295"/>
      <c r="P69" s="299"/>
      <c r="Q69" s="300"/>
      <c r="R69" s="300"/>
      <c r="S69" s="300"/>
      <c r="T69" s="300"/>
      <c r="U69" s="300"/>
      <c r="V69" s="300"/>
      <c r="W69" s="300"/>
      <c r="X69" s="300"/>
      <c r="Y69" s="300"/>
      <c r="Z69" s="300"/>
      <c r="AA69" s="300"/>
      <c r="AB69" s="300"/>
      <c r="AC69" s="300"/>
      <c r="AD69" s="300"/>
      <c r="AE69" s="300"/>
      <c r="AF69" s="300"/>
      <c r="AG69" s="300"/>
      <c r="AH69" s="300"/>
      <c r="AI69" s="300"/>
      <c r="AJ69" s="300"/>
      <c r="AK69" s="300"/>
      <c r="AL69" s="300"/>
      <c r="AM69" s="300"/>
      <c r="AN69" s="300"/>
      <c r="AO69" s="300"/>
      <c r="AP69" s="301"/>
      <c r="AQ69" s="31"/>
    </row>
    <row r="70" spans="1:61" s="32" customFormat="1" ht="15" x14ac:dyDescent="0.25">
      <c r="F70" s="295"/>
      <c r="G70" s="295"/>
      <c r="H70" s="295"/>
      <c r="I70" s="295"/>
      <c r="J70" s="295"/>
      <c r="K70" s="295"/>
      <c r="L70" s="295"/>
      <c r="M70" s="295"/>
      <c r="N70" s="295"/>
      <c r="P70" s="302"/>
      <c r="Q70" s="303"/>
      <c r="R70" s="303"/>
      <c r="S70" s="303"/>
      <c r="T70" s="303"/>
      <c r="U70" s="303"/>
      <c r="V70" s="303"/>
      <c r="W70" s="303"/>
      <c r="X70" s="303"/>
      <c r="Y70" s="303"/>
      <c r="Z70" s="303"/>
      <c r="AA70" s="303"/>
      <c r="AB70" s="303"/>
      <c r="AC70" s="303"/>
      <c r="AD70" s="303"/>
      <c r="AE70" s="303"/>
      <c r="AF70" s="303"/>
      <c r="AG70" s="303"/>
      <c r="AH70" s="303"/>
      <c r="AI70" s="303"/>
      <c r="AJ70" s="303"/>
      <c r="AK70" s="303"/>
      <c r="AL70" s="303"/>
      <c r="AM70" s="303"/>
      <c r="AN70" s="303"/>
      <c r="AO70" s="303"/>
      <c r="AP70" s="304"/>
      <c r="AQ70" s="31"/>
    </row>
    <row r="71" spans="1:61" s="31" customFormat="1" ht="15" x14ac:dyDescent="0.25">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row>
    <row r="72" spans="1:61" s="31" customFormat="1" ht="16.5" customHeight="1" x14ac:dyDescent="0.25">
      <c r="A72" s="216" t="s">
        <v>76</v>
      </c>
      <c r="B72" s="216"/>
      <c r="C72" s="216"/>
      <c r="D72" s="216"/>
      <c r="E72" s="216"/>
      <c r="F72" s="216"/>
      <c r="G72" s="216"/>
      <c r="H72" s="216"/>
      <c r="I72" s="216"/>
      <c r="J72" s="216"/>
      <c r="K72" s="216"/>
      <c r="L72" s="216"/>
      <c r="M72" s="216"/>
      <c r="N72" s="216"/>
      <c r="O72" s="216"/>
      <c r="P72" s="216"/>
      <c r="Q72" s="216"/>
      <c r="R72" s="216"/>
      <c r="S72" s="216"/>
      <c r="T72" s="216"/>
      <c r="U72" s="216"/>
      <c r="V72" s="216"/>
      <c r="W72" s="216"/>
      <c r="X72" s="216"/>
      <c r="Y72" s="216"/>
      <c r="Z72" s="216"/>
      <c r="AA72" s="216"/>
      <c r="AB72" s="216"/>
      <c r="AC72" s="216"/>
      <c r="AD72" s="216"/>
      <c r="AE72" s="216"/>
      <c r="AF72" s="216"/>
      <c r="AG72" s="216"/>
      <c r="AH72" s="216"/>
      <c r="AI72" s="216"/>
      <c r="AJ72" s="216"/>
      <c r="AK72" s="216"/>
      <c r="AL72" s="216"/>
      <c r="AM72" s="216"/>
      <c r="AN72" s="216"/>
      <c r="AO72" s="216"/>
      <c r="AP72" s="48"/>
      <c r="AQ72" s="48"/>
    </row>
    <row r="73" spans="1:61" s="31" customFormat="1" ht="16.5" customHeight="1" x14ac:dyDescent="0.25">
      <c r="A73" s="216"/>
      <c r="B73" s="216"/>
      <c r="C73" s="216"/>
      <c r="D73" s="216"/>
      <c r="E73" s="216"/>
      <c r="F73" s="216"/>
      <c r="G73" s="216"/>
      <c r="H73" s="216"/>
      <c r="I73" s="216"/>
      <c r="J73" s="216"/>
      <c r="K73" s="216"/>
      <c r="L73" s="216"/>
      <c r="M73" s="216"/>
      <c r="N73" s="216"/>
      <c r="O73" s="216"/>
      <c r="P73" s="216"/>
      <c r="Q73" s="216"/>
      <c r="R73" s="216"/>
      <c r="S73" s="216"/>
      <c r="T73" s="216"/>
      <c r="U73" s="216"/>
      <c r="V73" s="216"/>
      <c r="W73" s="216"/>
      <c r="X73" s="216"/>
      <c r="Y73" s="216"/>
      <c r="Z73" s="216"/>
      <c r="AA73" s="216"/>
      <c r="AB73" s="216"/>
      <c r="AC73" s="216"/>
      <c r="AD73" s="216"/>
      <c r="AE73" s="216"/>
      <c r="AF73" s="216"/>
      <c r="AG73" s="216"/>
      <c r="AH73" s="216"/>
      <c r="AI73" s="216"/>
      <c r="AJ73" s="216"/>
      <c r="AK73" s="216"/>
      <c r="AL73" s="216"/>
      <c r="AM73" s="216"/>
      <c r="AN73" s="216"/>
      <c r="AO73" s="216"/>
      <c r="AP73" s="48"/>
      <c r="AQ73" s="48"/>
    </row>
    <row r="74" spans="1:61" s="31" customFormat="1" ht="16.5" customHeight="1" x14ac:dyDescent="0.25">
      <c r="A74" s="216"/>
      <c r="B74" s="216"/>
      <c r="C74" s="216"/>
      <c r="D74" s="216"/>
      <c r="E74" s="216"/>
      <c r="F74" s="216"/>
      <c r="G74" s="216"/>
      <c r="H74" s="216"/>
      <c r="I74" s="216"/>
      <c r="J74" s="216"/>
      <c r="K74" s="216"/>
      <c r="L74" s="216"/>
      <c r="M74" s="216"/>
      <c r="N74" s="216"/>
      <c r="O74" s="216"/>
      <c r="P74" s="216"/>
      <c r="Q74" s="216"/>
      <c r="R74" s="216"/>
      <c r="S74" s="216"/>
      <c r="T74" s="216"/>
      <c r="U74" s="216"/>
      <c r="V74" s="216"/>
      <c r="W74" s="216"/>
      <c r="X74" s="216"/>
      <c r="Y74" s="216"/>
      <c r="Z74" s="216"/>
      <c r="AA74" s="216"/>
      <c r="AB74" s="216"/>
      <c r="AC74" s="216"/>
      <c r="AD74" s="216"/>
      <c r="AE74" s="216"/>
      <c r="AF74" s="216"/>
      <c r="AG74" s="216"/>
      <c r="AH74" s="216"/>
      <c r="AI74" s="216"/>
      <c r="AJ74" s="216"/>
      <c r="AK74" s="216"/>
      <c r="AL74" s="216"/>
      <c r="AM74" s="216"/>
      <c r="AN74" s="216"/>
      <c r="AO74" s="216"/>
      <c r="AP74" s="48"/>
      <c r="AQ74" s="48"/>
    </row>
    <row r="75" spans="1:61" s="31" customFormat="1" ht="8.1" customHeight="1" x14ac:dyDescent="0.25">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row>
    <row r="76" spans="1:61" s="31" customFormat="1" ht="16.5" customHeight="1" x14ac:dyDescent="0.25">
      <c r="D76" s="222" t="s">
        <v>90</v>
      </c>
      <c r="E76" s="222"/>
      <c r="F76" s="222"/>
      <c r="G76" s="222"/>
      <c r="H76" s="222"/>
      <c r="I76" s="222"/>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2"/>
      <c r="AK76" s="48"/>
      <c r="AL76" s="48"/>
      <c r="AM76" s="48"/>
      <c r="AN76" s="48"/>
      <c r="AO76" s="48"/>
      <c r="AP76" s="48"/>
      <c r="AQ76" s="48"/>
    </row>
    <row r="77" spans="1:61" s="31" customFormat="1" ht="15" x14ac:dyDescent="0.25">
      <c r="D77" s="222"/>
      <c r="E77" s="222"/>
      <c r="F77" s="222"/>
      <c r="G77" s="222"/>
      <c r="H77" s="222"/>
      <c r="I77" s="222"/>
      <c r="J77" s="222"/>
      <c r="K77" s="222"/>
      <c r="L77" s="222"/>
      <c r="M77" s="222"/>
      <c r="N77" s="222"/>
      <c r="O77" s="222"/>
      <c r="P77" s="222"/>
      <c r="Q77" s="222"/>
      <c r="R77" s="222"/>
      <c r="S77" s="222"/>
      <c r="T77" s="222"/>
      <c r="U77" s="222"/>
      <c r="V77" s="222"/>
      <c r="W77" s="222"/>
      <c r="X77" s="222"/>
      <c r="Y77" s="222"/>
      <c r="Z77" s="222"/>
      <c r="AA77" s="222"/>
      <c r="AB77" s="222"/>
      <c r="AC77" s="222"/>
      <c r="AD77" s="222"/>
      <c r="AE77" s="222"/>
      <c r="AF77" s="222"/>
      <c r="AG77" s="222"/>
      <c r="AH77" s="222"/>
      <c r="AI77" s="222"/>
      <c r="AJ77" s="222"/>
      <c r="AK77" s="48"/>
      <c r="AL77" s="48"/>
      <c r="AM77" s="48"/>
      <c r="AN77" s="48"/>
      <c r="AO77" s="48"/>
      <c r="AP77" s="48"/>
      <c r="AQ77" s="48"/>
    </row>
    <row r="78" spans="1:61" s="31" customFormat="1" ht="15" x14ac:dyDescent="0.25">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row>
    <row r="79" spans="1:61" s="31" customFormat="1" ht="15" x14ac:dyDescent="0.25">
      <c r="A79" s="65" t="s">
        <v>91</v>
      </c>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row>
    <row r="80" spans="1:61" s="31" customFormat="1" ht="15" x14ac:dyDescent="0.25">
      <c r="C80" s="32"/>
      <c r="D80" s="18" t="s">
        <v>12</v>
      </c>
      <c r="E80" s="305" t="s">
        <v>58</v>
      </c>
      <c r="F80" s="305"/>
      <c r="G80" s="305"/>
      <c r="H80" s="305"/>
      <c r="I80" s="305"/>
      <c r="J80" s="305"/>
      <c r="K80" s="305"/>
      <c r="L80" s="305"/>
      <c r="M80" s="305"/>
      <c r="N80" s="305"/>
      <c r="O80" s="305"/>
      <c r="P80" s="305"/>
      <c r="Q80" s="305"/>
      <c r="R80" s="305"/>
      <c r="S80" s="305"/>
      <c r="AD80" s="32"/>
      <c r="AE80" s="32"/>
      <c r="AF80" s="32"/>
      <c r="AG80" s="32"/>
      <c r="AH80" s="32"/>
      <c r="AI80" s="32"/>
      <c r="AJ80" s="32"/>
      <c r="AK80" s="32"/>
      <c r="AR80" s="32"/>
      <c r="AS80" s="32"/>
      <c r="AT80" s="32"/>
      <c r="AU80" s="32"/>
      <c r="AV80" s="32"/>
      <c r="AW80" s="32"/>
      <c r="AX80" s="32"/>
      <c r="AY80" s="32"/>
      <c r="AZ80" s="32"/>
      <c r="BA80" s="32"/>
      <c r="BB80" s="32"/>
      <c r="BC80" s="32"/>
      <c r="BD80" s="32"/>
      <c r="BE80" s="32"/>
      <c r="BF80" s="32"/>
      <c r="BG80" s="32"/>
      <c r="BH80" s="32"/>
      <c r="BI80" s="32"/>
    </row>
    <row r="81" spans="1:61" x14ac:dyDescent="0.3">
      <c r="C81" s="11"/>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1"/>
      <c r="AS81" s="11"/>
      <c r="AT81" s="11"/>
      <c r="AU81" s="11"/>
      <c r="AV81" s="11"/>
      <c r="AW81" s="11"/>
      <c r="AX81" s="11"/>
      <c r="AY81" s="11"/>
      <c r="AZ81" s="11"/>
      <c r="BA81" s="11"/>
      <c r="BB81" s="11"/>
      <c r="BC81" s="11"/>
      <c r="BD81" s="11"/>
      <c r="BE81" s="11"/>
      <c r="BF81" s="11"/>
      <c r="BG81" s="11"/>
      <c r="BH81" s="11"/>
      <c r="BI81" s="11"/>
    </row>
    <row r="82" spans="1:61" s="198" customFormat="1" ht="17.25" x14ac:dyDescent="0.3">
      <c r="A82" s="195" t="s">
        <v>26</v>
      </c>
      <c r="B82" s="195"/>
      <c r="C82" s="195"/>
      <c r="D82" s="195"/>
      <c r="E82" s="195"/>
      <c r="F82" s="195"/>
      <c r="G82" s="195"/>
      <c r="H82" s="195"/>
      <c r="I82" s="195"/>
      <c r="J82" s="195"/>
      <c r="K82" s="195"/>
      <c r="L82" s="195"/>
      <c r="M82" s="195"/>
      <c r="N82" s="195"/>
      <c r="O82" s="195"/>
      <c r="P82" s="195"/>
      <c r="Q82" s="195"/>
      <c r="R82" s="195"/>
      <c r="S82" s="195"/>
      <c r="T82" s="195"/>
      <c r="U82" s="195"/>
      <c r="V82" s="195"/>
      <c r="W82" s="195"/>
      <c r="X82" s="195"/>
      <c r="Y82" s="195"/>
      <c r="Z82" s="195"/>
      <c r="AA82" s="195"/>
      <c r="AB82" s="195"/>
      <c r="AC82" s="195"/>
      <c r="AD82" s="195"/>
      <c r="AE82" s="195"/>
      <c r="AF82" s="195"/>
      <c r="AG82" s="195"/>
      <c r="AH82" s="195"/>
      <c r="AI82" s="195"/>
      <c r="AJ82" s="195"/>
      <c r="AK82" s="195"/>
      <c r="AL82" s="195"/>
      <c r="AM82" s="195"/>
      <c r="AN82" s="195"/>
      <c r="AO82" s="195"/>
      <c r="AP82" s="195"/>
      <c r="AQ82" s="195"/>
    </row>
    <row r="83" spans="1:61" s="9" customFormat="1" ht="8.1" customHeight="1" x14ac:dyDescent="0.25">
      <c r="C83" s="2"/>
      <c r="AR83" s="10"/>
      <c r="AS83" s="10"/>
      <c r="AT83" s="10"/>
      <c r="AU83" s="10"/>
      <c r="AV83" s="10"/>
      <c r="AW83" s="10"/>
      <c r="AX83" s="10"/>
      <c r="AY83" s="10"/>
      <c r="AZ83" s="10"/>
      <c r="BA83" s="10"/>
      <c r="BB83" s="10"/>
      <c r="BC83" s="10"/>
      <c r="BD83" s="10"/>
      <c r="BE83" s="10"/>
      <c r="BF83" s="10"/>
      <c r="BG83" s="10"/>
      <c r="BH83" s="10"/>
      <c r="BI83" s="10"/>
    </row>
    <row r="84" spans="1:61" s="28" customFormat="1" ht="16.5" customHeight="1" x14ac:dyDescent="0.25">
      <c r="A84" s="306" t="s">
        <v>92</v>
      </c>
      <c r="B84" s="306"/>
      <c r="C84" s="306"/>
      <c r="D84" s="306"/>
      <c r="E84" s="306"/>
      <c r="F84" s="306"/>
      <c r="G84" s="306"/>
      <c r="H84" s="306"/>
      <c r="I84" s="306"/>
      <c r="J84" s="306"/>
      <c r="K84" s="306"/>
      <c r="L84" s="306"/>
      <c r="M84" s="306"/>
      <c r="N84" s="306"/>
      <c r="O84" s="306"/>
      <c r="P84" s="306"/>
      <c r="Q84" s="306"/>
      <c r="R84" s="306"/>
      <c r="S84" s="306"/>
      <c r="T84" s="306"/>
      <c r="U84" s="306"/>
      <c r="V84" s="306"/>
      <c r="W84" s="306"/>
      <c r="X84" s="306"/>
      <c r="Y84" s="306"/>
      <c r="Z84" s="306"/>
      <c r="AA84" s="306"/>
      <c r="AB84" s="306"/>
      <c r="AC84" s="306"/>
      <c r="AD84" s="306"/>
      <c r="AE84" s="306"/>
      <c r="AF84" s="306"/>
      <c r="AG84" s="306"/>
      <c r="AH84" s="306"/>
      <c r="AI84" s="306"/>
      <c r="AJ84" s="306"/>
      <c r="AK84" s="306"/>
      <c r="AL84" s="306"/>
      <c r="AM84" s="306"/>
      <c r="AN84" s="306"/>
      <c r="AO84" s="306"/>
      <c r="AP84" s="66"/>
      <c r="AQ84" s="177"/>
    </row>
    <row r="85" spans="1:61" s="28" customFormat="1" ht="15" x14ac:dyDescent="0.25">
      <c r="A85" s="306"/>
      <c r="B85" s="306"/>
      <c r="C85" s="306"/>
      <c r="D85" s="306"/>
      <c r="E85" s="306"/>
      <c r="F85" s="306"/>
      <c r="G85" s="306"/>
      <c r="H85" s="306"/>
      <c r="I85" s="306"/>
      <c r="J85" s="306"/>
      <c r="K85" s="306"/>
      <c r="L85" s="306"/>
      <c r="M85" s="306"/>
      <c r="N85" s="306"/>
      <c r="O85" s="306"/>
      <c r="P85" s="306"/>
      <c r="Q85" s="306"/>
      <c r="R85" s="306"/>
      <c r="S85" s="306"/>
      <c r="T85" s="306"/>
      <c r="U85" s="306"/>
      <c r="V85" s="306"/>
      <c r="W85" s="306"/>
      <c r="X85" s="306"/>
      <c r="Y85" s="306"/>
      <c r="Z85" s="306"/>
      <c r="AA85" s="306"/>
      <c r="AB85" s="306"/>
      <c r="AC85" s="306"/>
      <c r="AD85" s="306"/>
      <c r="AE85" s="306"/>
      <c r="AF85" s="306"/>
      <c r="AG85" s="306"/>
      <c r="AH85" s="306"/>
      <c r="AI85" s="306"/>
      <c r="AJ85" s="306"/>
      <c r="AK85" s="306"/>
      <c r="AL85" s="306"/>
      <c r="AM85" s="306"/>
      <c r="AN85" s="306"/>
      <c r="AO85" s="306"/>
      <c r="AP85" s="66"/>
      <c r="AQ85" s="177"/>
    </row>
    <row r="86" spans="1:61" s="32" customFormat="1" ht="15" x14ac:dyDescent="0.25">
      <c r="A86" s="306"/>
      <c r="B86" s="306"/>
      <c r="C86" s="306"/>
      <c r="D86" s="306"/>
      <c r="E86" s="306"/>
      <c r="F86" s="306"/>
      <c r="G86" s="306"/>
      <c r="H86" s="306"/>
      <c r="I86" s="306"/>
      <c r="J86" s="306"/>
      <c r="K86" s="306"/>
      <c r="L86" s="306"/>
      <c r="M86" s="306"/>
      <c r="N86" s="306"/>
      <c r="O86" s="306"/>
      <c r="P86" s="306"/>
      <c r="Q86" s="306"/>
      <c r="R86" s="306"/>
      <c r="S86" s="306"/>
      <c r="T86" s="306"/>
      <c r="U86" s="306"/>
      <c r="V86" s="306"/>
      <c r="W86" s="306"/>
      <c r="X86" s="306"/>
      <c r="Y86" s="306"/>
      <c r="Z86" s="306"/>
      <c r="AA86" s="306"/>
      <c r="AB86" s="306"/>
      <c r="AC86" s="306"/>
      <c r="AD86" s="306"/>
      <c r="AE86" s="306"/>
      <c r="AF86" s="306"/>
      <c r="AG86" s="306"/>
      <c r="AH86" s="306"/>
      <c r="AI86" s="306"/>
      <c r="AJ86" s="306"/>
      <c r="AK86" s="306"/>
      <c r="AL86" s="306"/>
      <c r="AM86" s="306"/>
      <c r="AN86" s="306"/>
      <c r="AO86" s="306"/>
      <c r="AP86" s="66"/>
      <c r="AQ86" s="67"/>
    </row>
    <row r="87" spans="1:61" s="1" customFormat="1" ht="3" customHeight="1" x14ac:dyDescent="0.3">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4"/>
    </row>
    <row r="88" spans="1:61" s="31" customFormat="1" ht="15" x14ac:dyDescent="0.25">
      <c r="A88" s="66"/>
      <c r="B88" s="66"/>
      <c r="C88" s="66"/>
      <c r="D88" s="277" t="s">
        <v>12</v>
      </c>
      <c r="E88" s="278"/>
      <c r="F88" s="307" t="s">
        <v>153</v>
      </c>
      <c r="G88" s="307"/>
      <c r="H88" s="307"/>
      <c r="I88" s="307"/>
      <c r="J88" s="307"/>
      <c r="K88" s="307"/>
      <c r="L88" s="307"/>
      <c r="M88" s="307"/>
      <c r="N88" s="307"/>
      <c r="O88" s="307"/>
      <c r="P88" s="307"/>
      <c r="Q88" s="307"/>
      <c r="R88" s="307"/>
      <c r="S88" s="307"/>
      <c r="T88" s="307"/>
      <c r="U88" s="307"/>
      <c r="V88" s="307"/>
      <c r="W88" s="307"/>
      <c r="X88" s="307"/>
      <c r="Y88" s="307"/>
      <c r="Z88" s="307"/>
      <c r="AA88" s="307"/>
      <c r="AB88" s="66"/>
      <c r="AC88" s="66"/>
      <c r="AD88" s="66"/>
      <c r="AE88" s="66"/>
      <c r="AF88" s="66"/>
      <c r="AG88" s="66"/>
      <c r="AH88" s="66"/>
      <c r="AI88" s="66"/>
      <c r="AJ88" s="66"/>
      <c r="AK88" s="66"/>
      <c r="AL88" s="66"/>
      <c r="AM88" s="66"/>
      <c r="AN88" s="66"/>
      <c r="AO88" s="66"/>
      <c r="AP88" s="66"/>
      <c r="AQ88" s="67"/>
      <c r="AR88" s="32"/>
      <c r="AS88" s="32"/>
      <c r="AT88" s="32"/>
      <c r="AU88" s="32"/>
      <c r="AV88" s="32"/>
      <c r="AW88" s="32"/>
      <c r="AX88" s="32"/>
      <c r="AY88" s="32"/>
      <c r="AZ88" s="32"/>
      <c r="BA88" s="32"/>
      <c r="BB88" s="32"/>
      <c r="BC88" s="32"/>
      <c r="BD88" s="32"/>
      <c r="BE88" s="32"/>
      <c r="BF88" s="32"/>
      <c r="BG88" s="32"/>
      <c r="BH88" s="32"/>
      <c r="BI88" s="32"/>
    </row>
    <row r="89" spans="1:61" s="31" customFormat="1" ht="15" x14ac:dyDescent="0.25">
      <c r="A89" s="82"/>
      <c r="B89" s="82"/>
      <c r="C89" s="82"/>
      <c r="D89" s="277" t="s">
        <v>12</v>
      </c>
      <c r="E89" s="278"/>
      <c r="F89" s="307" t="s">
        <v>60</v>
      </c>
      <c r="G89" s="307"/>
      <c r="H89" s="307"/>
      <c r="I89" s="307"/>
      <c r="J89" s="307"/>
      <c r="K89" s="307"/>
      <c r="L89" s="307"/>
      <c r="M89" s="307"/>
      <c r="N89" s="307"/>
      <c r="O89" s="307"/>
      <c r="P89" s="307"/>
      <c r="Q89" s="307"/>
      <c r="R89" s="307"/>
      <c r="S89" s="307"/>
      <c r="T89" s="307"/>
      <c r="U89" s="82"/>
      <c r="V89" s="82"/>
      <c r="W89" s="82"/>
      <c r="X89" s="82"/>
      <c r="Y89" s="82"/>
      <c r="Z89" s="82"/>
      <c r="AA89" s="82"/>
      <c r="AB89" s="82"/>
      <c r="AC89" s="82"/>
      <c r="AD89" s="82"/>
      <c r="AE89" s="82"/>
      <c r="AF89" s="82"/>
      <c r="AG89" s="82"/>
      <c r="AH89" s="82"/>
      <c r="AI89" s="82"/>
      <c r="AJ89" s="82"/>
      <c r="AK89" s="82"/>
      <c r="AL89" s="82"/>
      <c r="AM89" s="82"/>
      <c r="AN89" s="82"/>
      <c r="AO89" s="82"/>
      <c r="AP89" s="82"/>
      <c r="AQ89" s="67"/>
      <c r="AR89" s="32"/>
      <c r="AS89" s="32"/>
      <c r="AT89" s="32"/>
      <c r="AU89" s="32"/>
      <c r="AV89" s="32"/>
      <c r="AW89" s="32"/>
      <c r="AX89" s="32"/>
      <c r="AY89" s="32"/>
      <c r="AZ89" s="32"/>
      <c r="BA89" s="32"/>
      <c r="BB89" s="32"/>
      <c r="BC89" s="32"/>
      <c r="BD89" s="32"/>
      <c r="BE89" s="32"/>
      <c r="BF89" s="32"/>
      <c r="BG89" s="32"/>
      <c r="BH89" s="32"/>
      <c r="BI89" s="32"/>
    </row>
    <row r="90" spans="1:61" s="31" customFormat="1" ht="15" x14ac:dyDescent="0.25">
      <c r="A90" s="67"/>
      <c r="B90" s="83"/>
      <c r="C90" s="67"/>
      <c r="D90" s="277" t="s">
        <v>12</v>
      </c>
      <c r="E90" s="278"/>
      <c r="F90" s="307" t="s">
        <v>61</v>
      </c>
      <c r="G90" s="307"/>
      <c r="H90" s="307"/>
      <c r="I90" s="307"/>
      <c r="J90" s="307"/>
      <c r="K90" s="307"/>
      <c r="L90" s="307"/>
      <c r="M90" s="307"/>
      <c r="N90" s="307"/>
      <c r="O90" s="307"/>
      <c r="P90" s="307"/>
      <c r="Q90" s="307"/>
      <c r="R90" s="307"/>
      <c r="S90" s="307"/>
      <c r="T90" s="30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32"/>
      <c r="AS90" s="32"/>
      <c r="AT90" s="32"/>
      <c r="AU90" s="32"/>
      <c r="AV90" s="32"/>
      <c r="AW90" s="32"/>
      <c r="AX90" s="32"/>
      <c r="AY90" s="32"/>
      <c r="AZ90" s="32"/>
      <c r="BA90" s="32"/>
      <c r="BB90" s="32"/>
      <c r="BC90" s="32"/>
      <c r="BD90" s="32"/>
      <c r="BE90" s="32"/>
      <c r="BF90" s="32"/>
      <c r="BG90" s="32"/>
      <c r="BH90" s="32"/>
      <c r="BI90" s="32"/>
    </row>
    <row r="91" spans="1:61" ht="6" customHeight="1" x14ac:dyDescent="0.3">
      <c r="A91" s="14"/>
      <c r="B91" s="13"/>
      <c r="C91" s="14"/>
      <c r="D91" s="19"/>
      <c r="E91" s="19"/>
      <c r="F91" s="81"/>
      <c r="G91" s="81"/>
      <c r="H91" s="81"/>
      <c r="I91" s="81"/>
      <c r="J91" s="81"/>
      <c r="K91" s="81"/>
      <c r="L91" s="81"/>
      <c r="M91" s="81"/>
      <c r="N91" s="81"/>
      <c r="O91" s="81"/>
      <c r="P91" s="81"/>
      <c r="Q91" s="81"/>
      <c r="R91" s="81"/>
      <c r="S91" s="81"/>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row>
    <row r="92" spans="1:61" s="32" customFormat="1" ht="15" x14ac:dyDescent="0.25">
      <c r="E92" s="31"/>
      <c r="P92" s="31"/>
      <c r="AQ92" s="31"/>
    </row>
    <row r="93" spans="1:61" s="31" customFormat="1" ht="15" x14ac:dyDescent="0.25">
      <c r="A93" s="221">
        <v>1</v>
      </c>
      <c r="B93" s="221"/>
      <c r="D93" s="68" t="s">
        <v>123</v>
      </c>
      <c r="AJ93" s="69"/>
      <c r="AK93" s="70"/>
      <c r="AL93" s="70"/>
      <c r="AM93" s="71"/>
      <c r="AN93" s="70"/>
      <c r="AO93" s="68"/>
      <c r="AR93" s="32"/>
      <c r="AS93" s="32"/>
      <c r="AT93" s="32"/>
      <c r="AU93" s="32"/>
      <c r="AV93" s="32"/>
      <c r="AW93" s="32"/>
      <c r="AX93" s="32"/>
      <c r="AY93" s="32"/>
      <c r="AZ93" s="32"/>
      <c r="BA93" s="32"/>
      <c r="BB93" s="32"/>
      <c r="BC93" s="32"/>
      <c r="BD93" s="32"/>
      <c r="BE93" s="32"/>
      <c r="BF93" s="32"/>
      <c r="BG93" s="32"/>
      <c r="BH93" s="32"/>
      <c r="BI93" s="32"/>
    </row>
    <row r="94" spans="1:61" s="32" customFormat="1" ht="3.95" customHeight="1" x14ac:dyDescent="0.25">
      <c r="E94" s="31"/>
      <c r="P94" s="31"/>
      <c r="AQ94" s="31"/>
    </row>
    <row r="95" spans="1:61" s="31" customFormat="1" ht="15" x14ac:dyDescent="0.25">
      <c r="C95" s="32"/>
      <c r="E95" s="263"/>
      <c r="F95" s="263"/>
      <c r="G95" s="70" t="s">
        <v>93</v>
      </c>
      <c r="I95" s="70"/>
      <c r="Q95" s="71"/>
      <c r="R95" s="68"/>
      <c r="U95" s="71"/>
      <c r="V95" s="70"/>
      <c r="W95" s="68"/>
      <c r="AR95" s="32"/>
      <c r="AS95" s="32"/>
      <c r="AT95" s="32"/>
      <c r="AU95" s="32"/>
      <c r="AV95" s="32"/>
      <c r="AW95" s="32"/>
      <c r="AX95" s="32"/>
      <c r="AY95" s="32"/>
      <c r="AZ95" s="32"/>
      <c r="BA95" s="32"/>
      <c r="BB95" s="32"/>
      <c r="BC95" s="32"/>
      <c r="BD95" s="32"/>
      <c r="BE95" s="32"/>
      <c r="BF95" s="32"/>
      <c r="BG95" s="32"/>
      <c r="BH95" s="32"/>
      <c r="BI95" s="32"/>
    </row>
    <row r="96" spans="1:61" s="32" customFormat="1" ht="3.95" customHeight="1" x14ac:dyDescent="0.25">
      <c r="E96" s="31"/>
      <c r="P96" s="31"/>
      <c r="AQ96" s="31"/>
    </row>
    <row r="97" spans="1:61" s="31" customFormat="1" ht="15" x14ac:dyDescent="0.25">
      <c r="E97" s="263"/>
      <c r="F97" s="263"/>
      <c r="G97" s="70" t="s">
        <v>142</v>
      </c>
      <c r="H97" s="70"/>
      <c r="I97" s="70"/>
      <c r="U97" s="71"/>
      <c r="V97" s="70"/>
      <c r="W97" s="68"/>
    </row>
    <row r="98" spans="1:61" s="32" customFormat="1" ht="3.95" customHeight="1" x14ac:dyDescent="0.25">
      <c r="E98" s="31"/>
      <c r="P98" s="31"/>
      <c r="AQ98" s="31"/>
    </row>
    <row r="99" spans="1:61" s="31" customFormat="1" ht="15" x14ac:dyDescent="0.25">
      <c r="G99" s="69"/>
      <c r="H99" s="179"/>
      <c r="I99" s="70" t="s">
        <v>94</v>
      </c>
      <c r="U99" s="71"/>
      <c r="V99" s="70"/>
      <c r="W99" s="68"/>
    </row>
    <row r="100" spans="1:61" s="32" customFormat="1" ht="3.95" customHeight="1" x14ac:dyDescent="0.25">
      <c r="E100" s="31"/>
      <c r="P100" s="31"/>
      <c r="AQ100" s="31"/>
    </row>
    <row r="101" spans="1:61" s="31" customFormat="1" ht="15" x14ac:dyDescent="0.25">
      <c r="C101" s="32"/>
      <c r="H101" s="72"/>
      <c r="I101" s="70" t="s">
        <v>141</v>
      </c>
      <c r="T101" s="68"/>
      <c r="AR101" s="32"/>
      <c r="AS101" s="32"/>
      <c r="AT101" s="32"/>
      <c r="AU101" s="32"/>
      <c r="AV101" s="32"/>
      <c r="AW101" s="32"/>
      <c r="AX101" s="32"/>
      <c r="AY101" s="32"/>
      <c r="AZ101" s="32"/>
      <c r="BA101" s="32"/>
      <c r="BB101" s="32"/>
      <c r="BC101" s="32"/>
      <c r="BD101" s="32"/>
      <c r="BE101" s="32"/>
      <c r="BF101" s="32"/>
      <c r="BG101" s="32"/>
      <c r="BH101" s="32"/>
      <c r="BI101" s="32"/>
    </row>
    <row r="102" spans="1:61" s="73" customFormat="1" ht="15.75" x14ac:dyDescent="0.3">
      <c r="C102" s="74"/>
      <c r="H102" s="75"/>
      <c r="I102" s="214" t="s">
        <v>138</v>
      </c>
      <c r="J102" s="76"/>
      <c r="K102" s="76"/>
      <c r="L102" s="76"/>
      <c r="M102" s="76"/>
      <c r="N102" s="76"/>
      <c r="O102" s="76"/>
      <c r="P102" s="76"/>
      <c r="Q102" s="76"/>
      <c r="R102" s="76"/>
      <c r="S102" s="76"/>
      <c r="T102" s="77"/>
      <c r="U102" s="76"/>
      <c r="V102" s="76"/>
      <c r="W102" s="76"/>
      <c r="X102" s="76"/>
      <c r="Y102" s="76"/>
      <c r="Z102" s="76"/>
      <c r="AA102" s="76"/>
      <c r="AB102" s="76"/>
      <c r="AC102" s="76"/>
      <c r="AD102" s="76"/>
      <c r="AE102" s="76"/>
      <c r="AF102" s="76"/>
      <c r="AG102" s="76"/>
      <c r="AH102" s="76"/>
      <c r="AI102" s="76"/>
      <c r="AR102" s="74"/>
      <c r="AS102" s="74"/>
      <c r="AT102" s="74"/>
      <c r="AU102" s="74"/>
      <c r="AV102" s="74"/>
      <c r="AW102" s="74"/>
      <c r="AX102" s="74"/>
      <c r="AY102" s="74"/>
      <c r="AZ102" s="74"/>
      <c r="BA102" s="74"/>
      <c r="BB102" s="74"/>
      <c r="BC102" s="74"/>
      <c r="BD102" s="74"/>
      <c r="BE102" s="74"/>
      <c r="BF102" s="74"/>
      <c r="BG102" s="74"/>
      <c r="BH102" s="74"/>
      <c r="BI102" s="74"/>
    </row>
    <row r="103" spans="1:61" s="31" customFormat="1" ht="15" x14ac:dyDescent="0.25">
      <c r="C103" s="32"/>
      <c r="AJ103" s="39"/>
      <c r="AR103" s="32"/>
      <c r="AS103" s="32"/>
      <c r="AT103" s="32"/>
      <c r="AU103" s="32"/>
      <c r="AV103" s="32"/>
      <c r="AW103" s="32"/>
      <c r="AX103" s="32"/>
      <c r="AY103" s="32"/>
      <c r="AZ103" s="32"/>
      <c r="BA103" s="32"/>
      <c r="BB103" s="32"/>
      <c r="BC103" s="32"/>
      <c r="BD103" s="32"/>
      <c r="BE103" s="32"/>
      <c r="BF103" s="32"/>
      <c r="BG103" s="32"/>
      <c r="BH103" s="32"/>
      <c r="BI103" s="32"/>
    </row>
    <row r="104" spans="1:61" s="2" customFormat="1" ht="12.75" customHeight="1" x14ac:dyDescent="0.25">
      <c r="AH104" s="3"/>
      <c r="AM104" s="4" t="s">
        <v>71</v>
      </c>
      <c r="AR104" s="5"/>
      <c r="AS104" s="5"/>
      <c r="AT104" s="5"/>
      <c r="AU104" s="5"/>
      <c r="AW104" s="5"/>
      <c r="AX104" s="5"/>
      <c r="AY104" s="5"/>
      <c r="AZ104" s="5"/>
      <c r="BA104" s="5"/>
      <c r="BB104" s="5"/>
      <c r="BC104" s="5"/>
      <c r="BD104" s="5"/>
      <c r="BE104" s="5"/>
      <c r="BF104" s="5"/>
      <c r="BG104" s="5"/>
      <c r="BH104" s="5"/>
      <c r="BI104" s="5"/>
    </row>
    <row r="105" spans="1:61" s="8" customFormat="1" ht="6" customHeight="1" x14ac:dyDescent="0.2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7"/>
      <c r="AS105" s="7"/>
      <c r="AT105" s="7"/>
      <c r="AU105" s="7"/>
      <c r="AV105" s="7"/>
      <c r="AW105" s="7"/>
      <c r="AX105" s="7"/>
      <c r="AY105" s="7"/>
      <c r="AZ105" s="7"/>
      <c r="BA105" s="7"/>
      <c r="BB105" s="7"/>
      <c r="BC105" s="7"/>
      <c r="BD105" s="7"/>
      <c r="BE105" s="7"/>
      <c r="BF105" s="7"/>
      <c r="BG105" s="7"/>
      <c r="BH105" s="7"/>
      <c r="BI105" s="7"/>
    </row>
    <row r="106" spans="1:61" s="80" customFormat="1" ht="18" x14ac:dyDescent="0.25">
      <c r="A106" s="218" t="s">
        <v>68</v>
      </c>
      <c r="B106" s="218"/>
      <c r="C106" s="218"/>
      <c r="D106" s="218"/>
      <c r="E106" s="218"/>
      <c r="F106" s="218"/>
      <c r="G106" s="218"/>
      <c r="H106" s="218"/>
      <c r="I106" s="218"/>
      <c r="J106" s="218"/>
      <c r="K106" s="218"/>
      <c r="L106" s="218"/>
      <c r="M106" s="218"/>
      <c r="N106" s="218"/>
      <c r="O106" s="218"/>
      <c r="P106" s="218"/>
      <c r="Q106" s="218"/>
      <c r="R106" s="218"/>
      <c r="S106" s="218"/>
      <c r="T106" s="218"/>
      <c r="U106" s="218"/>
      <c r="V106" s="218"/>
      <c r="W106" s="218"/>
      <c r="X106" s="218"/>
      <c r="Y106" s="218"/>
      <c r="Z106" s="218"/>
      <c r="AA106" s="218"/>
      <c r="AB106" s="218"/>
      <c r="AC106" s="218"/>
      <c r="AD106" s="218"/>
      <c r="AE106" s="218"/>
      <c r="AF106" s="218"/>
      <c r="AG106" s="218"/>
      <c r="AH106" s="218"/>
      <c r="AI106" s="218"/>
      <c r="AJ106" s="218"/>
      <c r="AK106" s="218"/>
      <c r="AL106" s="218"/>
      <c r="AM106" s="218"/>
      <c r="AN106" s="218"/>
      <c r="AO106" s="218"/>
      <c r="AP106" s="218"/>
      <c r="AQ106" s="78"/>
      <c r="AR106" s="79"/>
      <c r="AS106" s="79"/>
      <c r="AT106" s="79"/>
      <c r="AU106" s="79"/>
      <c r="AV106" s="79"/>
      <c r="AW106" s="79"/>
      <c r="AX106" s="79"/>
      <c r="AY106" s="79"/>
      <c r="AZ106" s="79"/>
      <c r="BA106" s="79"/>
      <c r="BB106" s="79"/>
      <c r="BC106" s="79"/>
      <c r="BD106" s="79"/>
      <c r="BE106" s="79"/>
      <c r="BF106" s="79"/>
      <c r="BG106" s="79"/>
      <c r="BH106" s="79"/>
      <c r="BI106" s="79"/>
    </row>
    <row r="107" spans="1:61" s="2" customFormat="1" ht="12.75" x14ac:dyDescent="0.25">
      <c r="C107" s="5"/>
      <c r="AJ107" s="3"/>
      <c r="AR107" s="5"/>
      <c r="AS107" s="5"/>
      <c r="AT107" s="5"/>
      <c r="AU107" s="5"/>
      <c r="AV107" s="5"/>
      <c r="AW107" s="5"/>
      <c r="AX107" s="5"/>
      <c r="AY107" s="5"/>
      <c r="AZ107" s="5"/>
      <c r="BA107" s="5"/>
      <c r="BB107" s="5"/>
      <c r="BC107" s="5"/>
      <c r="BD107" s="5"/>
      <c r="BE107" s="5"/>
      <c r="BF107" s="5"/>
      <c r="BG107" s="5"/>
      <c r="BH107" s="5"/>
      <c r="BI107" s="5"/>
    </row>
    <row r="108" spans="1:61" s="198" customFormat="1" ht="17.25" x14ac:dyDescent="0.3">
      <c r="A108" s="195" t="s">
        <v>27</v>
      </c>
      <c r="B108" s="195"/>
      <c r="C108" s="195"/>
      <c r="D108" s="195"/>
      <c r="E108" s="195"/>
      <c r="F108" s="195"/>
      <c r="G108" s="195"/>
      <c r="H108" s="195"/>
      <c r="I108" s="195"/>
      <c r="J108" s="195"/>
      <c r="K108" s="195"/>
      <c r="L108" s="195"/>
      <c r="M108" s="195"/>
      <c r="N108" s="195"/>
      <c r="O108" s="195"/>
      <c r="P108" s="195"/>
      <c r="Q108" s="195"/>
      <c r="R108" s="195"/>
      <c r="S108" s="195"/>
      <c r="T108" s="195"/>
      <c r="U108" s="195"/>
      <c r="V108" s="195"/>
      <c r="W108" s="195"/>
      <c r="X108" s="195"/>
      <c r="Y108" s="195"/>
      <c r="Z108" s="195"/>
      <c r="AA108" s="195"/>
      <c r="AB108" s="195"/>
      <c r="AC108" s="195"/>
      <c r="AD108" s="195"/>
      <c r="AE108" s="195"/>
      <c r="AF108" s="195"/>
      <c r="AG108" s="195"/>
      <c r="AH108" s="195"/>
      <c r="AI108" s="195"/>
      <c r="AJ108" s="195"/>
      <c r="AK108" s="195"/>
      <c r="AL108" s="195"/>
      <c r="AM108" s="195"/>
      <c r="AN108" s="195"/>
      <c r="AO108" s="195"/>
      <c r="AP108" s="195"/>
      <c r="AQ108" s="195"/>
    </row>
    <row r="109" spans="1:61" s="31" customFormat="1" ht="8.1" customHeight="1" x14ac:dyDescent="0.25">
      <c r="AR109" s="32"/>
      <c r="AS109" s="32"/>
      <c r="AT109" s="32"/>
      <c r="AU109" s="32"/>
      <c r="AV109" s="32"/>
      <c r="AW109" s="32"/>
      <c r="AX109" s="32"/>
      <c r="AY109" s="32"/>
      <c r="AZ109" s="32"/>
      <c r="BA109" s="32"/>
      <c r="BB109" s="32"/>
      <c r="BC109" s="32"/>
      <c r="BD109" s="32"/>
      <c r="BE109" s="32"/>
      <c r="BF109" s="32"/>
      <c r="BG109" s="32"/>
      <c r="BH109" s="32"/>
      <c r="BI109" s="32"/>
    </row>
    <row r="110" spans="1:61" s="31" customFormat="1" ht="15" x14ac:dyDescent="0.25">
      <c r="A110" s="31" t="s">
        <v>37</v>
      </c>
      <c r="C110" s="32"/>
      <c r="AR110" s="32"/>
      <c r="AS110" s="32"/>
      <c r="AT110" s="32"/>
      <c r="AU110" s="32"/>
      <c r="AV110" s="32"/>
      <c r="AW110" s="32"/>
      <c r="AX110" s="32"/>
      <c r="AY110" s="32"/>
      <c r="AZ110" s="32"/>
      <c r="BA110" s="32"/>
      <c r="BB110" s="32"/>
      <c r="BC110" s="32"/>
      <c r="BD110" s="32"/>
      <c r="BE110" s="32"/>
      <c r="BF110" s="32"/>
      <c r="BG110" s="32"/>
      <c r="BH110" s="32"/>
      <c r="BI110" s="32"/>
    </row>
    <row r="111" spans="1:61" s="31" customFormat="1" ht="15" x14ac:dyDescent="0.25">
      <c r="A111" s="31" t="s">
        <v>95</v>
      </c>
      <c r="C111" s="32"/>
      <c r="AR111" s="32"/>
      <c r="AS111" s="32"/>
      <c r="AT111" s="32"/>
      <c r="AU111" s="32"/>
      <c r="AV111" s="32"/>
      <c r="AW111" s="32"/>
      <c r="AX111" s="32"/>
      <c r="AY111" s="32"/>
      <c r="AZ111" s="32"/>
      <c r="BA111" s="32"/>
      <c r="BB111" s="32"/>
      <c r="BC111" s="32"/>
      <c r="BD111" s="32"/>
      <c r="BE111" s="32"/>
      <c r="BF111" s="32"/>
      <c r="BG111" s="32"/>
      <c r="BH111" s="32"/>
      <c r="BI111" s="32"/>
    </row>
    <row r="112" spans="1:61" s="31" customFormat="1" ht="15" x14ac:dyDescent="0.25">
      <c r="C112" s="32"/>
      <c r="D112" s="259" t="s">
        <v>12</v>
      </c>
      <c r="E112" s="260"/>
      <c r="F112" s="280" t="s">
        <v>67</v>
      </c>
      <c r="G112" s="280"/>
      <c r="H112" s="280"/>
      <c r="I112" s="280"/>
      <c r="J112" s="280"/>
      <c r="K112" s="280"/>
      <c r="L112" s="280"/>
      <c r="M112" s="280"/>
      <c r="N112" s="280"/>
      <c r="O112" s="280"/>
      <c r="P112" s="280"/>
      <c r="Q112" s="280"/>
      <c r="R112" s="280"/>
      <c r="S112" s="280"/>
      <c r="T112" s="280"/>
      <c r="AR112" s="32"/>
      <c r="AS112" s="32"/>
      <c r="AT112" s="32"/>
      <c r="AU112" s="32"/>
      <c r="AV112" s="32"/>
      <c r="AW112" s="32"/>
      <c r="AX112" s="32"/>
      <c r="AY112" s="32"/>
      <c r="AZ112" s="32"/>
      <c r="BA112" s="32"/>
      <c r="BB112" s="32"/>
      <c r="BC112" s="32"/>
      <c r="BD112" s="32"/>
      <c r="BE112" s="32"/>
      <c r="BF112" s="32"/>
      <c r="BG112" s="32"/>
      <c r="BH112" s="32"/>
      <c r="BI112" s="32"/>
    </row>
    <row r="113" spans="1:62" s="31" customFormat="1" ht="15" x14ac:dyDescent="0.25">
      <c r="C113" s="32"/>
      <c r="D113" s="36"/>
      <c r="E113" s="36"/>
      <c r="F113" s="84"/>
      <c r="G113" s="84"/>
      <c r="H113" s="84"/>
      <c r="I113" s="84"/>
      <c r="J113" s="84"/>
      <c r="K113" s="84"/>
      <c r="L113" s="84"/>
      <c r="M113" s="84"/>
      <c r="N113" s="84"/>
      <c r="O113" s="84"/>
      <c r="P113" s="84"/>
      <c r="Q113" s="84"/>
      <c r="R113" s="84"/>
      <c r="S113" s="84"/>
      <c r="AR113" s="32"/>
      <c r="AS113" s="32"/>
      <c r="AT113" s="32"/>
      <c r="AU113" s="32"/>
      <c r="AV113" s="32"/>
      <c r="AW113" s="32"/>
      <c r="AX113" s="32"/>
      <c r="AY113" s="32"/>
      <c r="AZ113" s="32"/>
      <c r="BA113" s="32"/>
      <c r="BB113" s="32"/>
      <c r="BC113" s="32"/>
      <c r="BD113" s="32"/>
      <c r="BE113" s="32"/>
      <c r="BF113" s="32"/>
      <c r="BG113" s="32"/>
      <c r="BH113" s="32"/>
      <c r="BI113" s="32"/>
    </row>
    <row r="114" spans="1:62" s="31" customFormat="1" ht="15" customHeight="1" x14ac:dyDescent="0.25">
      <c r="A114" s="306" t="s">
        <v>96</v>
      </c>
      <c r="B114" s="306"/>
      <c r="C114" s="306"/>
      <c r="D114" s="306"/>
      <c r="E114" s="306"/>
      <c r="F114" s="306"/>
      <c r="G114" s="306"/>
      <c r="H114" s="306"/>
      <c r="I114" s="306"/>
      <c r="J114" s="306"/>
      <c r="K114" s="306"/>
      <c r="L114" s="306"/>
      <c r="M114" s="306"/>
      <c r="N114" s="306"/>
      <c r="O114" s="306"/>
      <c r="P114" s="306"/>
      <c r="Q114" s="306"/>
      <c r="R114" s="306"/>
      <c r="S114" s="306"/>
      <c r="T114" s="306"/>
      <c r="U114" s="306"/>
      <c r="V114" s="306"/>
      <c r="W114" s="306"/>
      <c r="X114" s="306"/>
      <c r="Y114" s="306"/>
      <c r="Z114" s="306"/>
      <c r="AA114" s="306"/>
      <c r="AB114" s="306"/>
      <c r="AC114" s="306"/>
      <c r="AD114" s="306"/>
      <c r="AE114" s="306"/>
      <c r="AF114" s="306"/>
      <c r="AG114" s="306"/>
      <c r="AH114" s="306"/>
      <c r="AI114" s="306"/>
      <c r="AJ114" s="306"/>
      <c r="AK114" s="306"/>
      <c r="AL114" s="306"/>
      <c r="AM114" s="306"/>
      <c r="AN114" s="306"/>
      <c r="AO114" s="306"/>
      <c r="AP114" s="66"/>
      <c r="AQ114" s="67"/>
      <c r="AR114" s="67"/>
      <c r="AS114" s="32"/>
      <c r="AT114" s="32"/>
      <c r="AU114" s="32"/>
      <c r="AV114" s="32"/>
      <c r="AW114" s="32"/>
      <c r="AX114" s="32"/>
      <c r="AY114" s="32"/>
      <c r="AZ114" s="32"/>
      <c r="BA114" s="32"/>
      <c r="BB114" s="32"/>
      <c r="BC114" s="32"/>
      <c r="BD114" s="32"/>
      <c r="BE114" s="32"/>
      <c r="BF114" s="32"/>
      <c r="BG114" s="32"/>
      <c r="BH114" s="32"/>
      <c r="BI114" s="32"/>
      <c r="BJ114" s="32"/>
    </row>
    <row r="115" spans="1:62" s="31" customFormat="1" ht="15" x14ac:dyDescent="0.25">
      <c r="A115" s="306"/>
      <c r="B115" s="306"/>
      <c r="C115" s="306"/>
      <c r="D115" s="306"/>
      <c r="E115" s="306"/>
      <c r="F115" s="306"/>
      <c r="G115" s="306"/>
      <c r="H115" s="306"/>
      <c r="I115" s="306"/>
      <c r="J115" s="306"/>
      <c r="K115" s="306"/>
      <c r="L115" s="306"/>
      <c r="M115" s="306"/>
      <c r="N115" s="306"/>
      <c r="O115" s="306"/>
      <c r="P115" s="306"/>
      <c r="Q115" s="306"/>
      <c r="R115" s="306"/>
      <c r="S115" s="306"/>
      <c r="T115" s="306"/>
      <c r="U115" s="306"/>
      <c r="V115" s="306"/>
      <c r="W115" s="306"/>
      <c r="X115" s="306"/>
      <c r="Y115" s="306"/>
      <c r="Z115" s="306"/>
      <c r="AA115" s="306"/>
      <c r="AB115" s="306"/>
      <c r="AC115" s="306"/>
      <c r="AD115" s="306"/>
      <c r="AE115" s="306"/>
      <c r="AF115" s="306"/>
      <c r="AG115" s="306"/>
      <c r="AH115" s="306"/>
      <c r="AI115" s="306"/>
      <c r="AJ115" s="306"/>
      <c r="AK115" s="306"/>
      <c r="AL115" s="306"/>
      <c r="AM115" s="306"/>
      <c r="AN115" s="306"/>
      <c r="AO115" s="306"/>
      <c r="AP115" s="66"/>
      <c r="AQ115" s="67"/>
      <c r="AR115" s="67"/>
      <c r="AS115" s="32"/>
      <c r="AT115" s="32"/>
      <c r="AU115" s="32"/>
      <c r="AV115" s="32"/>
      <c r="AW115" s="32"/>
      <c r="AX115" s="32"/>
      <c r="AY115" s="32"/>
      <c r="AZ115" s="32"/>
      <c r="BA115" s="32"/>
      <c r="BB115" s="32"/>
      <c r="BC115" s="32"/>
      <c r="BD115" s="32"/>
      <c r="BE115" s="32"/>
      <c r="BF115" s="32"/>
      <c r="BG115" s="32"/>
      <c r="BH115" s="32"/>
      <c r="BI115" s="32"/>
      <c r="BJ115" s="32"/>
    </row>
    <row r="116" spans="1:62" s="31" customFormat="1" ht="15" x14ac:dyDescent="0.25">
      <c r="A116" s="306"/>
      <c r="B116" s="306"/>
      <c r="C116" s="306"/>
      <c r="D116" s="306"/>
      <c r="E116" s="306"/>
      <c r="F116" s="306"/>
      <c r="G116" s="306"/>
      <c r="H116" s="306"/>
      <c r="I116" s="306"/>
      <c r="J116" s="306"/>
      <c r="K116" s="306"/>
      <c r="L116" s="306"/>
      <c r="M116" s="306"/>
      <c r="N116" s="306"/>
      <c r="O116" s="306"/>
      <c r="P116" s="306"/>
      <c r="Q116" s="306"/>
      <c r="R116" s="306"/>
      <c r="S116" s="306"/>
      <c r="T116" s="306"/>
      <c r="U116" s="306"/>
      <c r="V116" s="306"/>
      <c r="W116" s="306"/>
      <c r="X116" s="306"/>
      <c r="Y116" s="306"/>
      <c r="Z116" s="306"/>
      <c r="AA116" s="306"/>
      <c r="AB116" s="306"/>
      <c r="AC116" s="306"/>
      <c r="AD116" s="306"/>
      <c r="AE116" s="306"/>
      <c r="AF116" s="306"/>
      <c r="AG116" s="306"/>
      <c r="AH116" s="306"/>
      <c r="AI116" s="306"/>
      <c r="AJ116" s="306"/>
      <c r="AK116" s="306"/>
      <c r="AL116" s="306"/>
      <c r="AM116" s="306"/>
      <c r="AN116" s="306"/>
      <c r="AO116" s="306"/>
      <c r="AP116" s="66"/>
      <c r="AQ116" s="67"/>
      <c r="AR116" s="67"/>
      <c r="AS116" s="32"/>
      <c r="AT116" s="32"/>
      <c r="AU116" s="32"/>
      <c r="AV116" s="32"/>
      <c r="AW116" s="32"/>
      <c r="AX116" s="32"/>
      <c r="AY116" s="32"/>
      <c r="AZ116" s="32"/>
      <c r="BA116" s="32"/>
      <c r="BB116" s="32"/>
      <c r="BC116" s="32"/>
      <c r="BD116" s="32"/>
      <c r="BE116" s="32"/>
      <c r="BF116" s="32"/>
      <c r="BG116" s="32"/>
      <c r="BH116" s="32"/>
      <c r="BI116" s="32"/>
      <c r="BJ116" s="32"/>
    </row>
    <row r="117" spans="1:62" s="31" customFormat="1" ht="15" x14ac:dyDescent="0.25">
      <c r="C117" s="32"/>
      <c r="AR117" s="32"/>
      <c r="AS117" s="32"/>
      <c r="AT117" s="32"/>
      <c r="AU117" s="32"/>
      <c r="AV117" s="32"/>
      <c r="AW117" s="32"/>
      <c r="AX117" s="32"/>
      <c r="AY117" s="32"/>
      <c r="AZ117" s="32"/>
      <c r="BA117" s="32"/>
      <c r="BB117" s="32"/>
      <c r="BC117" s="32"/>
      <c r="BD117" s="32"/>
      <c r="BE117" s="32"/>
      <c r="BF117" s="32"/>
      <c r="BG117" s="32"/>
      <c r="BH117" s="32"/>
      <c r="BI117" s="32"/>
    </row>
    <row r="118" spans="1:62" s="31" customFormat="1" ht="16.5" customHeight="1" x14ac:dyDescent="0.25">
      <c r="A118" s="283" t="s">
        <v>139</v>
      </c>
      <c r="B118" s="283"/>
      <c r="C118" s="283"/>
      <c r="D118" s="2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3"/>
      <c r="AD118" s="283"/>
      <c r="AE118" s="283"/>
      <c r="AF118" s="283"/>
      <c r="AG118" s="283"/>
      <c r="AH118" s="283"/>
      <c r="AI118" s="283"/>
      <c r="AJ118" s="283"/>
      <c r="AK118" s="283"/>
      <c r="AL118" s="283"/>
      <c r="AM118" s="283"/>
      <c r="AN118" s="283"/>
      <c r="AO118" s="283"/>
      <c r="AP118" s="85"/>
      <c r="AQ118" s="85"/>
      <c r="AR118" s="85"/>
      <c r="AS118" s="32"/>
      <c r="AT118" s="32"/>
      <c r="AU118" s="32"/>
      <c r="AV118" s="32"/>
      <c r="AW118" s="32"/>
      <c r="AX118" s="32"/>
      <c r="AY118" s="32"/>
      <c r="AZ118" s="32"/>
      <c r="BA118" s="32"/>
      <c r="BB118" s="32"/>
      <c r="BC118" s="32"/>
      <c r="BD118" s="32"/>
      <c r="BE118" s="32"/>
      <c r="BF118" s="32"/>
      <c r="BG118" s="32"/>
      <c r="BH118" s="32"/>
      <c r="BI118" s="32"/>
      <c r="BJ118" s="32"/>
    </row>
    <row r="119" spans="1:62" s="31" customFormat="1" ht="15" x14ac:dyDescent="0.25">
      <c r="A119" s="283"/>
      <c r="B119" s="283"/>
      <c r="C119" s="283"/>
      <c r="D119" s="283"/>
      <c r="E119" s="283"/>
      <c r="F119" s="283"/>
      <c r="G119" s="283"/>
      <c r="H119" s="283"/>
      <c r="I119" s="283"/>
      <c r="J119" s="283"/>
      <c r="K119" s="283"/>
      <c r="L119" s="283"/>
      <c r="M119" s="283"/>
      <c r="N119" s="283"/>
      <c r="O119" s="283"/>
      <c r="P119" s="283"/>
      <c r="Q119" s="283"/>
      <c r="R119" s="283"/>
      <c r="S119" s="283"/>
      <c r="T119" s="283"/>
      <c r="U119" s="283"/>
      <c r="V119" s="283"/>
      <c r="W119" s="283"/>
      <c r="X119" s="283"/>
      <c r="Y119" s="283"/>
      <c r="Z119" s="283"/>
      <c r="AA119" s="283"/>
      <c r="AB119" s="283"/>
      <c r="AC119" s="283"/>
      <c r="AD119" s="283"/>
      <c r="AE119" s="283"/>
      <c r="AF119" s="283"/>
      <c r="AG119" s="283"/>
      <c r="AH119" s="283"/>
      <c r="AI119" s="283"/>
      <c r="AJ119" s="283"/>
      <c r="AK119" s="283"/>
      <c r="AL119" s="283"/>
      <c r="AM119" s="283"/>
      <c r="AN119" s="283"/>
      <c r="AO119" s="283"/>
      <c r="AP119" s="85"/>
      <c r="AQ119" s="85"/>
      <c r="AR119" s="85"/>
      <c r="AS119" s="32"/>
      <c r="AT119" s="32"/>
      <c r="AU119" s="32"/>
      <c r="AV119" s="32"/>
      <c r="AW119" s="32"/>
      <c r="AX119" s="32"/>
      <c r="AY119" s="32"/>
      <c r="AZ119" s="32"/>
      <c r="BA119" s="32"/>
      <c r="BB119" s="32"/>
      <c r="BC119" s="32"/>
      <c r="BD119" s="32"/>
      <c r="BE119" s="32"/>
      <c r="BF119" s="32"/>
      <c r="BG119" s="32"/>
      <c r="BH119" s="32"/>
      <c r="BI119" s="32"/>
      <c r="BJ119" s="32"/>
    </row>
    <row r="120" spans="1:62" s="31" customFormat="1" ht="15" x14ac:dyDescent="0.25">
      <c r="A120" s="283"/>
      <c r="B120" s="283"/>
      <c r="C120" s="283"/>
      <c r="D120" s="283"/>
      <c r="E120" s="283"/>
      <c r="F120" s="283"/>
      <c r="G120" s="283"/>
      <c r="H120" s="283"/>
      <c r="I120" s="283"/>
      <c r="J120" s="283"/>
      <c r="K120" s="283"/>
      <c r="L120" s="283"/>
      <c r="M120" s="283"/>
      <c r="N120" s="283"/>
      <c r="O120" s="283"/>
      <c r="P120" s="283"/>
      <c r="Q120" s="283"/>
      <c r="R120" s="283"/>
      <c r="S120" s="283"/>
      <c r="T120" s="283"/>
      <c r="U120" s="283"/>
      <c r="V120" s="283"/>
      <c r="W120" s="283"/>
      <c r="X120" s="283"/>
      <c r="Y120" s="283"/>
      <c r="Z120" s="283"/>
      <c r="AA120" s="283"/>
      <c r="AB120" s="283"/>
      <c r="AC120" s="283"/>
      <c r="AD120" s="283"/>
      <c r="AE120" s="283"/>
      <c r="AF120" s="283"/>
      <c r="AG120" s="283"/>
      <c r="AH120" s="283"/>
      <c r="AI120" s="283"/>
      <c r="AJ120" s="283"/>
      <c r="AK120" s="283"/>
      <c r="AL120" s="283"/>
      <c r="AM120" s="283"/>
      <c r="AN120" s="283"/>
      <c r="AO120" s="283"/>
      <c r="AP120" s="85"/>
      <c r="AQ120" s="85"/>
      <c r="AR120" s="85"/>
      <c r="AS120" s="32"/>
      <c r="AT120" s="32"/>
      <c r="AU120" s="32"/>
      <c r="AV120" s="32"/>
      <c r="AW120" s="32"/>
      <c r="AX120" s="32"/>
      <c r="AY120" s="32"/>
      <c r="AZ120" s="32"/>
      <c r="BA120" s="32"/>
      <c r="BB120" s="32"/>
      <c r="BC120" s="32"/>
      <c r="BD120" s="32"/>
      <c r="BE120" s="32"/>
      <c r="BF120" s="32"/>
      <c r="BG120" s="32"/>
      <c r="BH120" s="32"/>
      <c r="BI120" s="32"/>
      <c r="BJ120" s="32"/>
    </row>
    <row r="121" spans="1:62" s="31" customFormat="1" ht="15" x14ac:dyDescent="0.25">
      <c r="A121" s="283"/>
      <c r="B121" s="283"/>
      <c r="C121" s="283"/>
      <c r="D121" s="283"/>
      <c r="E121" s="283"/>
      <c r="F121" s="283"/>
      <c r="G121" s="283"/>
      <c r="H121" s="283"/>
      <c r="I121" s="283"/>
      <c r="J121" s="283"/>
      <c r="K121" s="283"/>
      <c r="L121" s="283"/>
      <c r="M121" s="283"/>
      <c r="N121" s="283"/>
      <c r="O121" s="283"/>
      <c r="P121" s="283"/>
      <c r="Q121" s="283"/>
      <c r="R121" s="283"/>
      <c r="S121" s="283"/>
      <c r="T121" s="283"/>
      <c r="U121" s="283"/>
      <c r="V121" s="283"/>
      <c r="W121" s="283"/>
      <c r="X121" s="283"/>
      <c r="Y121" s="283"/>
      <c r="Z121" s="283"/>
      <c r="AA121" s="283"/>
      <c r="AB121" s="283"/>
      <c r="AC121" s="283"/>
      <c r="AD121" s="283"/>
      <c r="AE121" s="283"/>
      <c r="AF121" s="283"/>
      <c r="AG121" s="283"/>
      <c r="AH121" s="283"/>
      <c r="AI121" s="283"/>
      <c r="AJ121" s="283"/>
      <c r="AK121" s="283"/>
      <c r="AL121" s="283"/>
      <c r="AM121" s="283"/>
      <c r="AN121" s="283"/>
      <c r="AO121" s="283"/>
      <c r="AP121" s="85"/>
      <c r="AQ121" s="85"/>
      <c r="AR121" s="85"/>
      <c r="AS121" s="32"/>
      <c r="AT121" s="32"/>
      <c r="AU121" s="32"/>
      <c r="AV121" s="32"/>
      <c r="AW121" s="32"/>
      <c r="AX121" s="32"/>
      <c r="AY121" s="32"/>
      <c r="AZ121" s="32"/>
      <c r="BA121" s="32"/>
      <c r="BB121" s="32"/>
      <c r="BC121" s="32"/>
      <c r="BD121" s="32"/>
      <c r="BE121" s="32"/>
      <c r="BF121" s="32"/>
      <c r="BG121" s="32"/>
      <c r="BH121" s="32"/>
      <c r="BI121" s="32"/>
      <c r="BJ121" s="32"/>
    </row>
    <row r="122" spans="1:62" s="31" customFormat="1" ht="15" x14ac:dyDescent="0.25">
      <c r="C122" s="259" t="s">
        <v>12</v>
      </c>
      <c r="D122" s="260"/>
      <c r="E122" s="280" t="s">
        <v>153</v>
      </c>
      <c r="F122" s="280"/>
      <c r="G122" s="280"/>
      <c r="H122" s="280"/>
      <c r="I122" s="280"/>
      <c r="J122" s="280"/>
      <c r="K122" s="280"/>
      <c r="L122" s="280"/>
      <c r="M122" s="280"/>
      <c r="N122" s="280"/>
      <c r="O122" s="280"/>
      <c r="P122" s="280"/>
      <c r="Q122" s="280"/>
      <c r="R122" s="280"/>
      <c r="S122" s="280"/>
      <c r="T122" s="280"/>
      <c r="U122" s="280"/>
      <c r="V122" s="280"/>
      <c r="W122" s="280"/>
      <c r="X122" s="280"/>
      <c r="Y122" s="280"/>
      <c r="Z122" s="280"/>
      <c r="AA122" s="280"/>
      <c r="AS122" s="32"/>
      <c r="AT122" s="32"/>
      <c r="AU122" s="32"/>
      <c r="AV122" s="32"/>
      <c r="AW122" s="32"/>
      <c r="AX122" s="32"/>
      <c r="AY122" s="32"/>
      <c r="AZ122" s="32"/>
      <c r="BA122" s="32"/>
      <c r="BB122" s="32"/>
      <c r="BC122" s="32"/>
      <c r="BD122" s="32"/>
      <c r="BE122" s="32"/>
      <c r="BF122" s="32"/>
      <c r="BG122" s="32"/>
      <c r="BH122" s="32"/>
      <c r="BI122" s="32"/>
      <c r="BJ122" s="32"/>
    </row>
    <row r="123" spans="1:62" s="31" customFormat="1" ht="15" x14ac:dyDescent="0.25">
      <c r="C123" s="32"/>
      <c r="AR123" s="32"/>
      <c r="AS123" s="32"/>
      <c r="AT123" s="32"/>
      <c r="AU123" s="32"/>
      <c r="AV123" s="32"/>
      <c r="AW123" s="32"/>
      <c r="AX123" s="32"/>
      <c r="AY123" s="32"/>
      <c r="AZ123" s="32"/>
      <c r="BA123" s="32"/>
      <c r="BB123" s="32"/>
      <c r="BC123" s="32"/>
      <c r="BD123" s="32"/>
      <c r="BE123" s="32"/>
      <c r="BF123" s="32"/>
      <c r="BG123" s="32"/>
      <c r="BH123" s="32"/>
      <c r="BI123" s="32"/>
    </row>
    <row r="124" spans="1:62" s="31" customFormat="1" ht="15" x14ac:dyDescent="0.25">
      <c r="A124" s="262">
        <v>1</v>
      </c>
      <c r="B124" s="262"/>
      <c r="D124" s="68" t="s">
        <v>124</v>
      </c>
      <c r="AJ124" s="69"/>
      <c r="AK124" s="70"/>
      <c r="AL124" s="70"/>
      <c r="AM124" s="71"/>
      <c r="AN124" s="70"/>
      <c r="AO124" s="68"/>
      <c r="AR124" s="32"/>
      <c r="AS124" s="32"/>
      <c r="AT124" s="32"/>
      <c r="AU124" s="32"/>
      <c r="AV124" s="32"/>
      <c r="AW124" s="32"/>
      <c r="AX124" s="32"/>
      <c r="AY124" s="32"/>
      <c r="AZ124" s="32"/>
      <c r="BA124" s="32"/>
      <c r="BB124" s="32"/>
      <c r="BC124" s="32"/>
      <c r="BD124" s="32"/>
      <c r="BE124" s="32"/>
      <c r="BF124" s="32"/>
      <c r="BG124" s="32"/>
      <c r="BH124" s="32"/>
      <c r="BI124" s="32"/>
    </row>
    <row r="125" spans="1:62" s="31" customFormat="1" ht="8.1" customHeight="1" x14ac:dyDescent="0.25">
      <c r="C125" s="32"/>
      <c r="AR125" s="32"/>
      <c r="AS125" s="32"/>
      <c r="AT125" s="32"/>
      <c r="AU125" s="32"/>
      <c r="AV125" s="32"/>
      <c r="AW125" s="32"/>
      <c r="AX125" s="32"/>
      <c r="AY125" s="32"/>
      <c r="AZ125" s="32"/>
      <c r="BA125" s="32"/>
      <c r="BB125" s="32"/>
      <c r="BC125" s="32"/>
      <c r="BD125" s="32"/>
      <c r="BE125" s="32"/>
      <c r="BF125" s="32"/>
      <c r="BG125" s="32"/>
      <c r="BH125" s="32"/>
      <c r="BI125" s="32"/>
    </row>
    <row r="126" spans="1:62" s="31" customFormat="1" ht="15" x14ac:dyDescent="0.25">
      <c r="C126" s="32"/>
      <c r="E126" s="263"/>
      <c r="F126" s="263"/>
      <c r="G126" s="70" t="s">
        <v>1</v>
      </c>
      <c r="I126" s="88"/>
      <c r="J126" s="70" t="s">
        <v>2</v>
      </c>
      <c r="Q126" s="71"/>
      <c r="R126" s="68"/>
      <c r="U126" s="71"/>
      <c r="V126" s="70"/>
      <c r="W126" s="68"/>
      <c r="AR126" s="32"/>
      <c r="AS126" s="32"/>
      <c r="AT126" s="32"/>
      <c r="AU126" s="32"/>
      <c r="AV126" s="32"/>
      <c r="AW126" s="32"/>
      <c r="AX126" s="32"/>
      <c r="AY126" s="32"/>
      <c r="AZ126" s="32"/>
      <c r="BA126" s="32"/>
      <c r="BB126" s="32"/>
      <c r="BC126" s="32"/>
      <c r="BD126" s="32"/>
      <c r="BE126" s="32"/>
      <c r="BF126" s="32"/>
      <c r="BG126" s="32"/>
      <c r="BH126" s="32"/>
      <c r="BI126" s="32"/>
    </row>
    <row r="127" spans="1:62" s="31" customFormat="1" ht="15" x14ac:dyDescent="0.25">
      <c r="C127" s="32"/>
      <c r="AR127" s="32"/>
      <c r="AS127" s="32"/>
      <c r="AT127" s="32"/>
      <c r="AU127" s="32"/>
      <c r="AV127" s="32"/>
      <c r="AW127" s="32"/>
      <c r="AX127" s="32"/>
      <c r="AY127" s="32"/>
      <c r="AZ127" s="32"/>
      <c r="BA127" s="32"/>
      <c r="BB127" s="32"/>
      <c r="BC127" s="32"/>
      <c r="BD127" s="32"/>
      <c r="BE127" s="32"/>
      <c r="BF127" s="32"/>
      <c r="BG127" s="32"/>
      <c r="BH127" s="32"/>
      <c r="BI127" s="32"/>
    </row>
    <row r="128" spans="1:62" s="31" customFormat="1" ht="15" x14ac:dyDescent="0.25">
      <c r="C128" s="32"/>
      <c r="AR128" s="32"/>
      <c r="AS128" s="32"/>
      <c r="AT128" s="32"/>
      <c r="AU128" s="32"/>
      <c r="AV128" s="32"/>
      <c r="AW128" s="32"/>
      <c r="AX128" s="32"/>
      <c r="AY128" s="32"/>
      <c r="AZ128" s="32"/>
      <c r="BA128" s="32"/>
      <c r="BB128" s="32"/>
      <c r="BC128" s="32"/>
      <c r="BD128" s="32"/>
      <c r="BE128" s="32"/>
      <c r="BF128" s="32"/>
      <c r="BG128" s="32"/>
      <c r="BH128" s="32"/>
      <c r="BI128" s="32"/>
    </row>
    <row r="129" spans="1:62" s="31" customFormat="1" ht="15" x14ac:dyDescent="0.25">
      <c r="A129" s="262">
        <v>2</v>
      </c>
      <c r="B129" s="262"/>
      <c r="D129" s="68" t="s">
        <v>125</v>
      </c>
      <c r="AJ129" s="69"/>
      <c r="AK129" s="70"/>
      <c r="AL129" s="70"/>
      <c r="AM129" s="71"/>
      <c r="AN129" s="70"/>
      <c r="AO129" s="68"/>
      <c r="AR129" s="32"/>
      <c r="AS129" s="32"/>
      <c r="AT129" s="32"/>
      <c r="AU129" s="32"/>
      <c r="AV129" s="32"/>
      <c r="AW129" s="32"/>
      <c r="AX129" s="32"/>
      <c r="AY129" s="32"/>
      <c r="AZ129" s="32"/>
      <c r="BA129" s="32"/>
      <c r="BB129" s="32"/>
      <c r="BC129" s="32"/>
      <c r="BD129" s="32"/>
      <c r="BE129" s="32"/>
      <c r="BF129" s="32"/>
      <c r="BG129" s="32"/>
      <c r="BH129" s="32"/>
      <c r="BI129" s="32"/>
    </row>
    <row r="130" spans="1:62" s="31" customFormat="1" ht="8.1" customHeight="1" x14ac:dyDescent="0.25">
      <c r="C130" s="32"/>
      <c r="AR130" s="32"/>
      <c r="AS130" s="32"/>
      <c r="AT130" s="32"/>
      <c r="AU130" s="32"/>
      <c r="AV130" s="32"/>
      <c r="AW130" s="32"/>
      <c r="AX130" s="32"/>
      <c r="AY130" s="32"/>
      <c r="AZ130" s="32"/>
      <c r="BA130" s="32"/>
      <c r="BB130" s="32"/>
      <c r="BC130" s="32"/>
      <c r="BD130" s="32"/>
      <c r="BE130" s="32"/>
      <c r="BF130" s="32"/>
      <c r="BG130" s="32"/>
      <c r="BH130" s="32"/>
      <c r="BI130" s="32"/>
    </row>
    <row r="131" spans="1:62" s="31" customFormat="1" ht="15" x14ac:dyDescent="0.25">
      <c r="C131" s="32"/>
      <c r="E131" s="263"/>
      <c r="F131" s="263"/>
      <c r="G131" s="70" t="s">
        <v>1</v>
      </c>
      <c r="I131" s="88"/>
      <c r="J131" s="70" t="s">
        <v>2</v>
      </c>
      <c r="O131" s="89"/>
      <c r="P131" s="70" t="s">
        <v>97</v>
      </c>
      <c r="Q131" s="71"/>
      <c r="R131" s="68"/>
      <c r="U131" s="71"/>
      <c r="V131" s="70"/>
      <c r="W131" s="68"/>
      <c r="AR131" s="32"/>
      <c r="AS131" s="32"/>
      <c r="AT131" s="32"/>
      <c r="AU131" s="32"/>
      <c r="AV131" s="32"/>
      <c r="AW131" s="32"/>
      <c r="AX131" s="32"/>
      <c r="AY131" s="32"/>
      <c r="AZ131" s="32"/>
      <c r="BA131" s="32"/>
      <c r="BB131" s="32"/>
      <c r="BC131" s="32"/>
      <c r="BD131" s="32"/>
      <c r="BE131" s="32"/>
      <c r="BF131" s="32"/>
      <c r="BG131" s="32"/>
      <c r="BH131" s="32"/>
      <c r="BI131" s="32"/>
    </row>
    <row r="132" spans="1:62" s="31" customFormat="1" ht="15" x14ac:dyDescent="0.25">
      <c r="C132" s="32"/>
      <c r="AR132" s="32"/>
      <c r="AS132" s="32"/>
      <c r="AT132" s="32"/>
      <c r="AU132" s="32"/>
      <c r="AV132" s="32"/>
      <c r="AW132" s="32"/>
      <c r="AX132" s="32"/>
      <c r="AY132" s="32"/>
      <c r="AZ132" s="32"/>
      <c r="BA132" s="32"/>
      <c r="BB132" s="32"/>
      <c r="BC132" s="32"/>
      <c r="BD132" s="32"/>
      <c r="BE132" s="32"/>
      <c r="BF132" s="32"/>
      <c r="BG132" s="32"/>
      <c r="BH132" s="32"/>
      <c r="BI132" s="32"/>
    </row>
    <row r="133" spans="1:62" s="31" customFormat="1" ht="15" x14ac:dyDescent="0.25">
      <c r="G133" s="70"/>
      <c r="I133" s="90"/>
      <c r="J133" s="70"/>
      <c r="O133" s="90"/>
      <c r="P133" s="70"/>
      <c r="Q133" s="71"/>
      <c r="R133" s="68"/>
      <c r="U133" s="71"/>
      <c r="V133" s="70"/>
      <c r="W133" s="68"/>
    </row>
    <row r="134" spans="1:62" s="31" customFormat="1" ht="15" x14ac:dyDescent="0.25">
      <c r="A134" s="262">
        <v>3</v>
      </c>
      <c r="B134" s="262"/>
      <c r="D134" s="68" t="s">
        <v>126</v>
      </c>
      <c r="AK134" s="69"/>
      <c r="AL134" s="70"/>
      <c r="AM134" s="70"/>
      <c r="AN134" s="71"/>
      <c r="AO134" s="70"/>
      <c r="AP134" s="68"/>
      <c r="AS134" s="32"/>
      <c r="AT134" s="32"/>
      <c r="AU134" s="32"/>
      <c r="AV134" s="32"/>
      <c r="AW134" s="32"/>
      <c r="AX134" s="32"/>
      <c r="AY134" s="32"/>
      <c r="AZ134" s="32"/>
      <c r="BA134" s="32"/>
      <c r="BB134" s="32"/>
      <c r="BC134" s="32"/>
      <c r="BD134" s="32"/>
      <c r="BE134" s="32"/>
      <c r="BF134" s="32"/>
      <c r="BG134" s="32"/>
      <c r="BH134" s="32"/>
      <c r="BI134" s="32"/>
      <c r="BJ134" s="32"/>
    </row>
    <row r="135" spans="1:62" s="31" customFormat="1" ht="8.1" customHeight="1" x14ac:dyDescent="0.25">
      <c r="C135" s="32"/>
      <c r="AR135" s="32"/>
      <c r="AS135" s="32"/>
      <c r="AT135" s="32"/>
      <c r="AU135" s="32"/>
      <c r="AV135" s="32"/>
      <c r="AW135" s="32"/>
      <c r="AX135" s="32"/>
      <c r="AY135" s="32"/>
      <c r="AZ135" s="32"/>
      <c r="BA135" s="32"/>
      <c r="BB135" s="32"/>
      <c r="BC135" s="32"/>
      <c r="BD135" s="32"/>
      <c r="BE135" s="32"/>
      <c r="BF135" s="32"/>
      <c r="BG135" s="32"/>
      <c r="BH135" s="32"/>
      <c r="BI135" s="32"/>
    </row>
    <row r="136" spans="1:62" s="31" customFormat="1" ht="15" x14ac:dyDescent="0.25">
      <c r="C136" s="32"/>
      <c r="E136" s="263"/>
      <c r="F136" s="263"/>
      <c r="G136" s="70" t="s">
        <v>1</v>
      </c>
      <c r="I136" s="88"/>
      <c r="J136" s="70" t="s">
        <v>2</v>
      </c>
      <c r="O136" s="89"/>
      <c r="P136" s="70" t="s">
        <v>98</v>
      </c>
      <c r="Q136" s="71"/>
      <c r="R136" s="68"/>
      <c r="U136" s="71"/>
      <c r="V136" s="70"/>
      <c r="W136" s="68"/>
      <c r="AS136" s="32"/>
      <c r="AT136" s="32"/>
      <c r="AU136" s="32"/>
      <c r="AV136" s="32"/>
      <c r="AW136" s="32"/>
      <c r="AX136" s="32"/>
      <c r="AY136" s="32"/>
      <c r="AZ136" s="32"/>
      <c r="BA136" s="32"/>
      <c r="BB136" s="32"/>
      <c r="BC136" s="32"/>
      <c r="BD136" s="32"/>
      <c r="BE136" s="32"/>
      <c r="BF136" s="32"/>
      <c r="BG136" s="32"/>
      <c r="BH136" s="32"/>
      <c r="BI136" s="32"/>
      <c r="BJ136" s="32"/>
    </row>
    <row r="137" spans="1:62" s="31" customFormat="1" ht="15" x14ac:dyDescent="0.25">
      <c r="C137" s="32"/>
      <c r="AR137" s="32"/>
      <c r="AS137" s="32"/>
      <c r="AT137" s="32"/>
      <c r="AU137" s="32"/>
      <c r="AV137" s="32"/>
      <c r="AW137" s="32"/>
      <c r="AX137" s="32"/>
      <c r="AY137" s="32"/>
      <c r="AZ137" s="32"/>
      <c r="BA137" s="32"/>
      <c r="BB137" s="32"/>
      <c r="BC137" s="32"/>
      <c r="BD137" s="32"/>
      <c r="BE137" s="32"/>
      <c r="BF137" s="32"/>
      <c r="BG137" s="32"/>
      <c r="BH137" s="32"/>
      <c r="BI137" s="32"/>
    </row>
    <row r="138" spans="1:62" s="31" customFormat="1" ht="15" x14ac:dyDescent="0.25">
      <c r="C138" s="32"/>
      <c r="AS138" s="32"/>
      <c r="AT138" s="32"/>
      <c r="AU138" s="32"/>
      <c r="AV138" s="32"/>
      <c r="AW138" s="32"/>
      <c r="AX138" s="32"/>
      <c r="AY138" s="32"/>
      <c r="AZ138" s="32"/>
      <c r="BA138" s="32"/>
      <c r="BB138" s="32"/>
      <c r="BC138" s="32"/>
      <c r="BD138" s="32"/>
      <c r="BE138" s="32"/>
      <c r="BF138" s="32"/>
      <c r="BG138" s="32"/>
      <c r="BH138" s="32"/>
      <c r="BI138" s="32"/>
      <c r="BJ138" s="32"/>
    </row>
    <row r="139" spans="1:62" s="31" customFormat="1" ht="15" x14ac:dyDescent="0.25">
      <c r="A139" s="262">
        <v>4</v>
      </c>
      <c r="B139" s="262"/>
      <c r="D139" s="68" t="s">
        <v>99</v>
      </c>
      <c r="AJ139" s="69"/>
      <c r="AK139" s="70"/>
      <c r="AL139" s="70"/>
      <c r="AM139" s="71"/>
      <c r="AN139" s="70"/>
      <c r="AO139" s="68"/>
      <c r="AR139" s="32"/>
      <c r="AS139" s="32"/>
      <c r="AT139" s="32"/>
      <c r="AU139" s="32"/>
      <c r="AV139" s="32"/>
      <c r="AW139" s="32"/>
      <c r="AX139" s="32"/>
      <c r="AY139" s="32"/>
      <c r="AZ139" s="32"/>
      <c r="BA139" s="32"/>
      <c r="BB139" s="32"/>
      <c r="BC139" s="32"/>
      <c r="BD139" s="32"/>
      <c r="BE139" s="32"/>
      <c r="BF139" s="32"/>
      <c r="BG139" s="32"/>
      <c r="BH139" s="32"/>
      <c r="BI139" s="32"/>
    </row>
    <row r="140" spans="1:62" s="31" customFormat="1" ht="8.1" customHeight="1" x14ac:dyDescent="0.25">
      <c r="C140" s="32"/>
      <c r="AR140" s="32"/>
      <c r="AS140" s="32"/>
      <c r="AT140" s="32"/>
      <c r="AU140" s="32"/>
      <c r="AV140" s="32"/>
      <c r="AW140" s="32"/>
      <c r="AX140" s="32"/>
      <c r="AY140" s="32"/>
      <c r="AZ140" s="32"/>
      <c r="BA140" s="32"/>
      <c r="BB140" s="32"/>
      <c r="BC140" s="32"/>
      <c r="BD140" s="32"/>
      <c r="BE140" s="32"/>
      <c r="BF140" s="32"/>
      <c r="BG140" s="32"/>
      <c r="BH140" s="32"/>
      <c r="BI140" s="32"/>
    </row>
    <row r="141" spans="1:62" s="31" customFormat="1" ht="15" x14ac:dyDescent="0.25">
      <c r="C141" s="32"/>
      <c r="E141" s="286" t="str">
        <f>IF(AND(E126="X",OR(E131="X",O131="X"),OR(E136="X",O136="X")),"X","")</f>
        <v/>
      </c>
      <c r="F141" s="286"/>
      <c r="G141" s="70" t="s">
        <v>100</v>
      </c>
      <c r="I141" s="70"/>
      <c r="Q141" s="71"/>
      <c r="R141" s="68"/>
      <c r="U141" s="71"/>
      <c r="V141" s="70"/>
      <c r="W141" s="68"/>
      <c r="AR141" s="32"/>
      <c r="AS141" s="32"/>
      <c r="AT141" s="32"/>
      <c r="AU141" s="32"/>
      <c r="AV141" s="32"/>
      <c r="AW141" s="32"/>
      <c r="AX141" s="32"/>
      <c r="AY141" s="32"/>
      <c r="AZ141" s="32"/>
      <c r="BA141" s="32"/>
      <c r="BB141" s="32"/>
      <c r="BC141" s="32"/>
      <c r="BD141" s="32"/>
      <c r="BE141" s="32"/>
      <c r="BF141" s="32"/>
      <c r="BG141" s="32"/>
      <c r="BH141" s="32"/>
      <c r="BI141" s="32"/>
    </row>
    <row r="142" spans="1:62" s="31" customFormat="1" ht="15" x14ac:dyDescent="0.25">
      <c r="C142" s="32"/>
      <c r="AR142" s="32"/>
      <c r="AS142" s="32"/>
      <c r="AT142" s="32"/>
      <c r="AU142" s="32"/>
      <c r="AV142" s="32"/>
      <c r="AW142" s="32"/>
      <c r="AX142" s="32"/>
      <c r="AY142" s="32"/>
      <c r="AZ142" s="32"/>
      <c r="BA142" s="32"/>
      <c r="BB142" s="32"/>
      <c r="BC142" s="32"/>
      <c r="BD142" s="32"/>
      <c r="BE142" s="32"/>
      <c r="BF142" s="32"/>
      <c r="BG142" s="32"/>
      <c r="BH142" s="32"/>
      <c r="BI142" s="32"/>
    </row>
    <row r="143" spans="1:62" s="31" customFormat="1" ht="15" x14ac:dyDescent="0.25">
      <c r="E143" s="308" t="str">
        <f>IF(OR(I126="X",I131="X",I136="X"),"X","")</f>
        <v/>
      </c>
      <c r="F143" s="308"/>
      <c r="G143" s="70" t="s">
        <v>101</v>
      </c>
      <c r="H143" s="70"/>
      <c r="I143" s="70"/>
      <c r="U143" s="71"/>
      <c r="V143" s="70"/>
      <c r="W143" s="68"/>
    </row>
    <row r="144" spans="1:62" s="31" customFormat="1" ht="15" x14ac:dyDescent="0.25">
      <c r="G144" s="69"/>
      <c r="H144" s="70"/>
      <c r="I144" s="70"/>
      <c r="U144" s="71"/>
      <c r="V144" s="70"/>
      <c r="W144" s="68"/>
    </row>
    <row r="145" spans="1:62" s="31" customFormat="1" ht="15.75" customHeight="1" x14ac:dyDescent="0.25">
      <c r="G145" s="69"/>
      <c r="H145" s="88"/>
      <c r="I145" s="284" t="s">
        <v>130</v>
      </c>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48"/>
    </row>
    <row r="146" spans="1:62" s="31" customFormat="1" ht="15" x14ac:dyDescent="0.25">
      <c r="G146" s="69"/>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48"/>
    </row>
    <row r="147" spans="1:62" s="31" customFormat="1" ht="15" x14ac:dyDescent="0.25">
      <c r="G147" s="69"/>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48"/>
    </row>
    <row r="148" spans="1:62" s="31" customFormat="1" ht="15" x14ac:dyDescent="0.25">
      <c r="G148" s="69"/>
      <c r="H148" s="70"/>
      <c r="I148" s="259" t="s">
        <v>12</v>
      </c>
      <c r="J148" s="260"/>
      <c r="K148" s="280" t="s">
        <v>153</v>
      </c>
      <c r="L148" s="280"/>
      <c r="M148" s="280"/>
      <c r="N148" s="280"/>
      <c r="O148" s="280"/>
      <c r="P148" s="280"/>
      <c r="Q148" s="280"/>
      <c r="R148" s="280"/>
      <c r="S148" s="280"/>
      <c r="T148" s="280"/>
      <c r="U148" s="280"/>
      <c r="V148" s="280"/>
      <c r="W148" s="280"/>
      <c r="X148" s="280"/>
      <c r="Y148" s="280"/>
      <c r="Z148" s="280"/>
      <c r="AA148" s="280"/>
      <c r="AB148" s="280"/>
      <c r="AC148" s="280"/>
      <c r="AD148" s="280"/>
      <c r="AE148" s="280"/>
      <c r="AF148" s="280"/>
      <c r="AG148" s="280"/>
    </row>
    <row r="149" spans="1:62" s="31" customFormat="1" ht="15" x14ac:dyDescent="0.25">
      <c r="G149" s="69"/>
      <c r="I149" s="36"/>
      <c r="J149" s="36"/>
      <c r="K149" s="84"/>
      <c r="L149" s="84"/>
      <c r="M149" s="84"/>
      <c r="N149" s="84"/>
      <c r="O149" s="84"/>
      <c r="P149" s="84"/>
      <c r="Q149" s="84"/>
      <c r="R149" s="84"/>
      <c r="S149" s="84"/>
      <c r="T149" s="84"/>
      <c r="U149" s="84"/>
      <c r="V149" s="84"/>
      <c r="W149" s="84"/>
      <c r="X149" s="84"/>
    </row>
    <row r="150" spans="1:62" s="31" customFormat="1" ht="15" x14ac:dyDescent="0.25">
      <c r="C150" s="32"/>
      <c r="H150" s="88"/>
      <c r="I150" s="178" t="s">
        <v>140</v>
      </c>
      <c r="T150" s="68"/>
      <c r="AS150" s="32"/>
      <c r="AT150" s="32"/>
      <c r="AU150" s="32"/>
      <c r="AV150" s="32"/>
      <c r="AW150" s="32"/>
      <c r="AX150" s="32"/>
      <c r="AY150" s="32"/>
      <c r="AZ150" s="32"/>
      <c r="BA150" s="32"/>
      <c r="BB150" s="32"/>
      <c r="BC150" s="32"/>
      <c r="BD150" s="32"/>
      <c r="BE150" s="32"/>
      <c r="BF150" s="32"/>
      <c r="BG150" s="32"/>
      <c r="BH150" s="32"/>
      <c r="BI150" s="32"/>
      <c r="BJ150" s="32"/>
    </row>
    <row r="151" spans="1:62" s="31" customFormat="1" ht="15" x14ac:dyDescent="0.25">
      <c r="AK151" s="65"/>
      <c r="AR151" s="32"/>
      <c r="AS151" s="32"/>
      <c r="AT151" s="32"/>
      <c r="AU151" s="32" t="s">
        <v>3</v>
      </c>
      <c r="AV151" s="32"/>
      <c r="AW151" s="32"/>
      <c r="AX151" s="32"/>
      <c r="AY151" s="32"/>
      <c r="AZ151" s="32"/>
      <c r="BA151" s="32"/>
      <c r="BB151" s="32"/>
      <c r="BC151" s="32"/>
      <c r="BD151" s="32"/>
      <c r="BE151" s="32"/>
      <c r="BF151" s="32"/>
      <c r="BG151" s="32"/>
      <c r="BH151" s="32"/>
      <c r="BI151" s="32"/>
    </row>
    <row r="152" spans="1:62" s="2" customFormat="1" ht="13.5" x14ac:dyDescent="0.25">
      <c r="AH152" s="3"/>
      <c r="AM152" s="4" t="s">
        <v>38</v>
      </c>
      <c r="AR152" s="5"/>
      <c r="AS152" s="5"/>
      <c r="AT152" s="5"/>
      <c r="AU152" s="5"/>
      <c r="AW152" s="5"/>
      <c r="AX152" s="5"/>
      <c r="AY152" s="5"/>
      <c r="AZ152" s="5"/>
      <c r="BA152" s="5"/>
      <c r="BB152" s="5"/>
      <c r="BC152" s="5"/>
      <c r="BD152" s="5"/>
      <c r="BE152" s="5"/>
      <c r="BF152" s="5"/>
      <c r="BG152" s="5"/>
      <c r="BH152" s="5"/>
      <c r="BI152" s="5"/>
    </row>
    <row r="153" spans="1:62" s="8" customFormat="1" ht="6" customHeight="1" x14ac:dyDescent="0.2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7"/>
      <c r="AS153" s="7"/>
      <c r="AT153" s="7"/>
      <c r="AU153" s="7"/>
      <c r="AV153" s="7"/>
      <c r="AW153" s="7"/>
      <c r="AX153" s="7"/>
      <c r="AY153" s="7"/>
      <c r="AZ153" s="7"/>
      <c r="BA153" s="7"/>
      <c r="BB153" s="7"/>
      <c r="BC153" s="7"/>
      <c r="BD153" s="7"/>
      <c r="BE153" s="7"/>
      <c r="BF153" s="7"/>
      <c r="BG153" s="7"/>
      <c r="BH153" s="7"/>
      <c r="BI153" s="7"/>
    </row>
    <row r="154" spans="1:62" s="80" customFormat="1" ht="18" x14ac:dyDescent="0.25">
      <c r="A154" s="218" t="s">
        <v>68</v>
      </c>
      <c r="B154" s="218"/>
      <c r="C154" s="218"/>
      <c r="D154" s="218"/>
      <c r="E154" s="218"/>
      <c r="F154" s="218"/>
      <c r="G154" s="218"/>
      <c r="H154" s="218"/>
      <c r="I154" s="218"/>
      <c r="J154" s="218"/>
      <c r="K154" s="218"/>
      <c r="L154" s="218"/>
      <c r="M154" s="218"/>
      <c r="N154" s="218"/>
      <c r="O154" s="218"/>
      <c r="P154" s="218"/>
      <c r="Q154" s="218"/>
      <c r="R154" s="218"/>
      <c r="S154" s="218"/>
      <c r="T154" s="218"/>
      <c r="U154" s="218"/>
      <c r="V154" s="218"/>
      <c r="W154" s="218"/>
      <c r="X154" s="218"/>
      <c r="Y154" s="218"/>
      <c r="Z154" s="218"/>
      <c r="AA154" s="218"/>
      <c r="AB154" s="218"/>
      <c r="AC154" s="218"/>
      <c r="AD154" s="218"/>
      <c r="AE154" s="218"/>
      <c r="AF154" s="218"/>
      <c r="AG154" s="218"/>
      <c r="AH154" s="218"/>
      <c r="AI154" s="218"/>
      <c r="AJ154" s="218"/>
      <c r="AK154" s="218"/>
      <c r="AL154" s="218"/>
      <c r="AM154" s="218"/>
      <c r="AN154" s="218"/>
      <c r="AO154" s="218"/>
      <c r="AP154" s="218"/>
      <c r="AQ154" s="78"/>
      <c r="AR154" s="79"/>
      <c r="AS154" s="79"/>
      <c r="AT154" s="79"/>
      <c r="AU154" s="79"/>
      <c r="AV154" s="79"/>
      <c r="AW154" s="79"/>
      <c r="AX154" s="79"/>
      <c r="AY154" s="79"/>
      <c r="AZ154" s="79"/>
      <c r="BA154" s="79"/>
      <c r="BB154" s="79"/>
      <c r="BC154" s="79"/>
      <c r="BD154" s="79"/>
      <c r="BE154" s="79"/>
      <c r="BF154" s="79"/>
      <c r="BG154" s="79"/>
      <c r="BH154" s="79"/>
      <c r="BI154" s="79"/>
    </row>
    <row r="155" spans="1:62" s="2" customFormat="1" ht="12.75" x14ac:dyDescent="0.25">
      <c r="C155" s="5"/>
      <c r="AJ155" s="3"/>
      <c r="AR155" s="5"/>
      <c r="AS155" s="5"/>
      <c r="AT155" s="5"/>
      <c r="AU155" s="5"/>
      <c r="AV155" s="5"/>
      <c r="AW155" s="5"/>
      <c r="AX155" s="5"/>
      <c r="AY155" s="5"/>
      <c r="AZ155" s="5"/>
      <c r="BA155" s="5"/>
      <c r="BB155" s="5"/>
      <c r="BC155" s="5"/>
      <c r="BD155" s="5"/>
      <c r="BE155" s="5"/>
      <c r="BF155" s="5"/>
      <c r="BG155" s="5"/>
      <c r="BH155" s="5"/>
      <c r="BI155" s="5"/>
    </row>
    <row r="156" spans="1:62" s="198" customFormat="1" ht="17.25" customHeight="1" x14ac:dyDescent="0.3">
      <c r="A156" s="195" t="s">
        <v>28</v>
      </c>
      <c r="B156" s="195"/>
      <c r="C156" s="195"/>
      <c r="D156" s="195"/>
      <c r="E156" s="195"/>
      <c r="F156" s="195"/>
      <c r="G156" s="195"/>
      <c r="H156" s="195"/>
      <c r="I156" s="195"/>
      <c r="J156" s="195"/>
      <c r="K156" s="195"/>
      <c r="L156" s="195"/>
      <c r="M156" s="195"/>
      <c r="N156" s="195"/>
      <c r="O156" s="195"/>
      <c r="P156" s="195"/>
      <c r="Q156" s="195"/>
      <c r="R156" s="195"/>
      <c r="S156" s="195"/>
      <c r="T156" s="195"/>
      <c r="U156" s="195"/>
      <c r="V156" s="195"/>
      <c r="W156" s="195"/>
      <c r="X156" s="195"/>
      <c r="Y156" s="195"/>
      <c r="Z156" s="195"/>
      <c r="AA156" s="195"/>
      <c r="AB156" s="195"/>
      <c r="AC156" s="195"/>
      <c r="AD156" s="195"/>
      <c r="AE156" s="195"/>
      <c r="AF156" s="195"/>
      <c r="AG156" s="195"/>
      <c r="AH156" s="195"/>
      <c r="AI156" s="195"/>
      <c r="AJ156" s="195"/>
      <c r="AK156" s="195"/>
      <c r="AL156" s="195"/>
      <c r="AM156" s="195"/>
      <c r="AO156" s="195"/>
      <c r="AP156" s="195"/>
      <c r="AQ156" s="195"/>
    </row>
    <row r="157" spans="1:62" s="9" customFormat="1" ht="8.1" customHeight="1" x14ac:dyDescent="0.25">
      <c r="C157" s="2"/>
      <c r="AR157" s="10"/>
      <c r="AS157" s="10"/>
      <c r="AT157" s="10"/>
      <c r="AU157" s="10"/>
      <c r="AV157" s="10"/>
      <c r="AW157" s="10"/>
      <c r="AX157" s="10"/>
      <c r="AY157" s="10"/>
      <c r="AZ157" s="10"/>
      <c r="BA157" s="10"/>
      <c r="BB157" s="10"/>
      <c r="BC157" s="10"/>
      <c r="BD157" s="10"/>
      <c r="BE157" s="10"/>
      <c r="BF157" s="10"/>
      <c r="BG157" s="10"/>
      <c r="BH157" s="10"/>
      <c r="BI157" s="10"/>
    </row>
    <row r="158" spans="1:62" s="31" customFormat="1" ht="15" x14ac:dyDescent="0.25">
      <c r="A158" s="238">
        <v>1</v>
      </c>
      <c r="B158" s="238"/>
      <c r="C158" s="52"/>
      <c r="D158" s="249" t="s">
        <v>102</v>
      </c>
      <c r="E158" s="249"/>
      <c r="F158" s="249"/>
      <c r="G158" s="249"/>
      <c r="H158" s="249"/>
      <c r="I158" s="249"/>
      <c r="J158" s="249"/>
      <c r="K158" s="249"/>
      <c r="L158" s="249"/>
      <c r="M158" s="249"/>
      <c r="N158" s="249"/>
      <c r="O158" s="249"/>
      <c r="P158" s="249"/>
      <c r="Q158" s="249"/>
      <c r="R158" s="249"/>
      <c r="S158" s="249"/>
      <c r="T158" s="249"/>
      <c r="U158" s="249"/>
      <c r="V158" s="249"/>
      <c r="W158" s="249"/>
      <c r="X158" s="249"/>
      <c r="Y158" s="249"/>
      <c r="Z158" s="249"/>
      <c r="AA158" s="249"/>
      <c r="AB158" s="249"/>
      <c r="AC158" s="249"/>
      <c r="AD158" s="249"/>
      <c r="AE158" s="249"/>
      <c r="AF158" s="249"/>
      <c r="AG158" s="249"/>
      <c r="AH158" s="249"/>
      <c r="AI158" s="249"/>
      <c r="AJ158" s="249"/>
      <c r="AK158" s="249"/>
      <c r="AL158" s="249"/>
      <c r="AM158" s="249"/>
      <c r="AN158" s="249"/>
      <c r="AO158" s="249"/>
      <c r="AP158" s="249"/>
      <c r="AQ158" s="32"/>
      <c r="AR158" s="32"/>
      <c r="AS158" s="32"/>
      <c r="AT158" s="32"/>
      <c r="AU158" s="32"/>
      <c r="AV158" s="32"/>
      <c r="AW158" s="32"/>
      <c r="AX158" s="32"/>
      <c r="AY158" s="32"/>
      <c r="AZ158" s="32"/>
      <c r="BA158" s="32"/>
      <c r="BB158" s="32"/>
      <c r="BC158" s="32"/>
      <c r="BD158" s="32"/>
      <c r="BE158" s="32"/>
      <c r="BF158" s="32"/>
      <c r="BG158" s="32"/>
      <c r="BH158" s="32"/>
      <c r="BI158" s="32"/>
    </row>
    <row r="159" spans="1:62" s="31" customFormat="1" ht="15" x14ac:dyDescent="0.25">
      <c r="A159" s="52"/>
      <c r="C159" s="32"/>
      <c r="D159" s="249"/>
      <c r="E159" s="249"/>
      <c r="F159" s="249"/>
      <c r="G159" s="249"/>
      <c r="H159" s="249"/>
      <c r="I159" s="249"/>
      <c r="J159" s="249"/>
      <c r="K159" s="249"/>
      <c r="L159" s="249"/>
      <c r="M159" s="249"/>
      <c r="N159" s="249"/>
      <c r="O159" s="249"/>
      <c r="P159" s="249"/>
      <c r="Q159" s="249"/>
      <c r="R159" s="249"/>
      <c r="S159" s="249"/>
      <c r="T159" s="249"/>
      <c r="U159" s="249"/>
      <c r="V159" s="249"/>
      <c r="W159" s="249"/>
      <c r="X159" s="249"/>
      <c r="Y159" s="249"/>
      <c r="Z159" s="249"/>
      <c r="AA159" s="249"/>
      <c r="AB159" s="249"/>
      <c r="AC159" s="249"/>
      <c r="AD159" s="249"/>
      <c r="AE159" s="249"/>
      <c r="AF159" s="249"/>
      <c r="AG159" s="249"/>
      <c r="AH159" s="249"/>
      <c r="AI159" s="249"/>
      <c r="AJ159" s="249"/>
      <c r="AK159" s="249"/>
      <c r="AL159" s="249"/>
      <c r="AM159" s="249"/>
      <c r="AN159" s="249"/>
      <c r="AO159" s="249"/>
      <c r="AP159" s="249"/>
      <c r="AQ159" s="32"/>
      <c r="AR159" s="32"/>
      <c r="AS159" s="32"/>
      <c r="AT159" s="32"/>
      <c r="AU159" s="32"/>
      <c r="AV159" s="32"/>
      <c r="AW159" s="32"/>
      <c r="AX159" s="32"/>
      <c r="AY159" s="32"/>
      <c r="AZ159" s="32"/>
      <c r="BA159" s="32"/>
      <c r="BB159" s="32"/>
      <c r="BC159" s="32"/>
      <c r="BD159" s="32"/>
      <c r="BE159" s="32"/>
      <c r="BF159" s="32"/>
      <c r="BG159" s="32"/>
      <c r="BH159" s="32"/>
      <c r="BI159" s="32"/>
    </row>
    <row r="160" spans="1:62" s="31" customFormat="1" ht="15" x14ac:dyDescent="0.25">
      <c r="G160" s="69"/>
      <c r="H160" s="70"/>
      <c r="I160" s="70"/>
      <c r="U160" s="71"/>
      <c r="V160" s="70"/>
      <c r="W160" s="68"/>
    </row>
    <row r="161" spans="1:62" s="31" customFormat="1" ht="15.75" customHeight="1" x14ac:dyDescent="0.25">
      <c r="A161" s="52"/>
      <c r="C161" s="32"/>
      <c r="D161" s="238" t="s">
        <v>16</v>
      </c>
      <c r="E161" s="238"/>
      <c r="F161" s="70" t="s">
        <v>45</v>
      </c>
      <c r="AR161" s="32"/>
      <c r="AS161" s="32"/>
      <c r="AT161" s="32"/>
      <c r="AU161" s="32"/>
      <c r="AV161" s="32"/>
      <c r="AW161" s="32"/>
      <c r="AX161" s="32"/>
      <c r="AY161" s="32"/>
      <c r="AZ161" s="32"/>
      <c r="BA161" s="32"/>
      <c r="BB161" s="32"/>
      <c r="BC161" s="32"/>
      <c r="BD161" s="32"/>
      <c r="BE161" s="32"/>
      <c r="BF161" s="32"/>
      <c r="BG161" s="32"/>
      <c r="BH161" s="32"/>
      <c r="BI161" s="32"/>
      <c r="BJ161" s="32"/>
    </row>
    <row r="162" spans="1:62" s="31" customFormat="1" ht="6" customHeight="1" x14ac:dyDescent="0.25">
      <c r="G162" s="69"/>
      <c r="H162" s="70"/>
      <c r="I162" s="70"/>
      <c r="V162" s="71"/>
      <c r="W162" s="70"/>
      <c r="X162" s="68"/>
    </row>
    <row r="163" spans="1:62" s="31" customFormat="1" ht="16.5" customHeight="1" x14ac:dyDescent="0.25">
      <c r="A163" s="52"/>
      <c r="C163" s="32"/>
      <c r="F163" s="91" t="s">
        <v>52</v>
      </c>
      <c r="J163" s="92"/>
      <c r="L163" s="288">
        <v>0</v>
      </c>
      <c r="M163" s="288"/>
      <c r="N163" s="288"/>
      <c r="O163" s="288"/>
      <c r="Q163" s="250" t="s">
        <v>103</v>
      </c>
      <c r="R163" s="250"/>
      <c r="S163" s="250"/>
      <c r="T163" s="250"/>
      <c r="U163" s="250"/>
      <c r="V163" s="250"/>
      <c r="W163" s="250"/>
      <c r="X163" s="250"/>
      <c r="Y163" s="250"/>
      <c r="Z163" s="250"/>
      <c r="AA163" s="250"/>
      <c r="AB163" s="250"/>
      <c r="AC163" s="250"/>
      <c r="AD163" s="250"/>
      <c r="AE163" s="250"/>
      <c r="AF163" s="250"/>
      <c r="AG163" s="250"/>
      <c r="AH163" s="250"/>
      <c r="AI163" s="250"/>
      <c r="AJ163" s="250"/>
      <c r="AK163" s="250"/>
      <c r="AL163" s="250"/>
      <c r="AM163" s="250"/>
      <c r="AN163" s="250"/>
      <c r="AO163" s="250"/>
      <c r="AP163" s="250"/>
      <c r="AR163" s="32"/>
      <c r="AS163" s="32"/>
      <c r="AT163" s="32"/>
      <c r="AU163" s="32"/>
      <c r="AV163" s="32"/>
      <c r="AW163" s="32"/>
      <c r="AX163" s="32"/>
      <c r="AY163" s="32"/>
      <c r="AZ163" s="32"/>
      <c r="BA163" s="32"/>
      <c r="BB163" s="32"/>
      <c r="BC163" s="32"/>
      <c r="BD163" s="32"/>
      <c r="BE163" s="32"/>
      <c r="BF163" s="32"/>
      <c r="BG163" s="32"/>
      <c r="BH163" s="32"/>
      <c r="BI163" s="32"/>
      <c r="BJ163" s="32"/>
    </row>
    <row r="164" spans="1:62" s="31" customFormat="1" ht="15" x14ac:dyDescent="0.25">
      <c r="A164" s="55"/>
      <c r="F164" s="91"/>
      <c r="J164" s="92"/>
      <c r="K164" s="93"/>
      <c r="L164" s="93"/>
      <c r="M164" s="93"/>
      <c r="N164" s="93"/>
      <c r="O164" s="94"/>
      <c r="P164" s="94"/>
      <c r="Q164" s="250"/>
      <c r="R164" s="250"/>
      <c r="S164" s="250"/>
      <c r="T164" s="250"/>
      <c r="U164" s="250"/>
      <c r="V164" s="250"/>
      <c r="W164" s="250"/>
      <c r="X164" s="250"/>
      <c r="Y164" s="250"/>
      <c r="Z164" s="250"/>
      <c r="AA164" s="250"/>
      <c r="AB164" s="250"/>
      <c r="AC164" s="250"/>
      <c r="AD164" s="250"/>
      <c r="AE164" s="250"/>
      <c r="AF164" s="250"/>
      <c r="AG164" s="250"/>
      <c r="AH164" s="250"/>
      <c r="AI164" s="250"/>
      <c r="AJ164" s="250"/>
      <c r="AK164" s="250"/>
      <c r="AL164" s="250"/>
      <c r="AM164" s="250"/>
      <c r="AN164" s="250"/>
      <c r="AO164" s="250"/>
      <c r="AP164" s="250"/>
    </row>
    <row r="165" spans="1:62" s="31" customFormat="1" ht="6" customHeight="1" x14ac:dyDescent="0.25">
      <c r="F165" s="90"/>
      <c r="H165" s="70"/>
      <c r="I165" s="70"/>
      <c r="V165" s="71"/>
      <c r="W165" s="70"/>
      <c r="X165" s="68"/>
    </row>
    <row r="166" spans="1:62" s="31" customFormat="1" ht="15" x14ac:dyDescent="0.25">
      <c r="A166" s="52"/>
      <c r="C166" s="32"/>
      <c r="F166" s="31" t="s">
        <v>53</v>
      </c>
      <c r="I166" s="92"/>
      <c r="J166" s="92"/>
      <c r="L166" s="245">
        <f>U44</f>
        <v>0</v>
      </c>
      <c r="M166" s="245"/>
      <c r="N166" s="245"/>
      <c r="O166" s="245"/>
      <c r="Q166" s="91" t="s">
        <v>77</v>
      </c>
      <c r="AR166" s="32"/>
      <c r="AS166" s="32"/>
      <c r="AT166" s="32"/>
      <c r="AU166" s="32"/>
      <c r="AV166" s="32"/>
      <c r="AW166" s="32"/>
      <c r="AX166" s="32"/>
      <c r="AY166" s="32"/>
      <c r="AZ166" s="32"/>
      <c r="BA166" s="32"/>
      <c r="BB166" s="32"/>
      <c r="BC166" s="32"/>
      <c r="BD166" s="32"/>
      <c r="BE166" s="32"/>
      <c r="BF166" s="32"/>
      <c r="BG166" s="32"/>
      <c r="BH166" s="32"/>
      <c r="BI166" s="32"/>
      <c r="BJ166" s="32"/>
    </row>
    <row r="167" spans="1:62" s="31" customFormat="1" ht="15" x14ac:dyDescent="0.25">
      <c r="G167" s="69"/>
      <c r="H167" s="70"/>
      <c r="I167" s="70"/>
      <c r="U167" s="71"/>
      <c r="V167" s="70"/>
      <c r="W167" s="68"/>
    </row>
    <row r="168" spans="1:62" s="31" customFormat="1" ht="16.5" customHeight="1" x14ac:dyDescent="0.25">
      <c r="A168" s="52"/>
      <c r="C168" s="32"/>
      <c r="F168" s="229" t="s">
        <v>143</v>
      </c>
      <c r="G168" s="229"/>
      <c r="H168" s="229"/>
      <c r="I168" s="229"/>
      <c r="J168" s="229"/>
      <c r="K168" s="229"/>
      <c r="L168" s="229"/>
      <c r="M168" s="229"/>
      <c r="N168" s="229"/>
      <c r="O168" s="229"/>
      <c r="P168" s="229"/>
      <c r="Q168" s="229"/>
      <c r="R168" s="229"/>
      <c r="S168" s="229"/>
      <c r="T168" s="229"/>
      <c r="U168" s="229"/>
      <c r="V168" s="229"/>
      <c r="W168" s="229"/>
      <c r="X168" s="229"/>
      <c r="Y168" s="229"/>
      <c r="Z168" s="229"/>
      <c r="AA168" s="229"/>
      <c r="AB168" s="229"/>
      <c r="AC168" s="229"/>
      <c r="AD168" s="229"/>
      <c r="AE168" s="229"/>
      <c r="AF168" s="229"/>
      <c r="AG168" s="229"/>
      <c r="AH168" s="229"/>
      <c r="AI168" s="229"/>
      <c r="AJ168" s="229"/>
      <c r="AK168" s="229"/>
      <c r="AL168" s="229"/>
      <c r="AM168" s="229"/>
      <c r="AN168" s="95"/>
      <c r="AO168" s="95"/>
      <c r="AP168" s="95"/>
      <c r="AQ168" s="32"/>
      <c r="AR168" s="32"/>
      <c r="AS168" s="32"/>
      <c r="AT168" s="32"/>
      <c r="AU168" s="32"/>
      <c r="AV168" s="32"/>
      <c r="AW168" s="32"/>
      <c r="AX168" s="32"/>
      <c r="AY168" s="32"/>
      <c r="AZ168" s="32"/>
      <c r="BA168" s="32"/>
      <c r="BB168" s="32"/>
      <c r="BC168" s="32"/>
      <c r="BD168" s="32"/>
      <c r="BE168" s="32"/>
      <c r="BF168" s="32"/>
      <c r="BG168" s="32"/>
      <c r="BH168" s="32"/>
      <c r="BI168" s="32"/>
    </row>
    <row r="169" spans="1:62" s="31" customFormat="1" ht="15" x14ac:dyDescent="0.25">
      <c r="A169" s="52"/>
      <c r="C169" s="32"/>
      <c r="F169" s="229"/>
      <c r="G169" s="229"/>
      <c r="H169" s="229"/>
      <c r="I169" s="229"/>
      <c r="J169" s="229"/>
      <c r="K169" s="229"/>
      <c r="L169" s="229"/>
      <c r="M169" s="229"/>
      <c r="N169" s="229"/>
      <c r="O169" s="229"/>
      <c r="P169" s="229"/>
      <c r="Q169" s="229"/>
      <c r="R169" s="229"/>
      <c r="S169" s="229"/>
      <c r="T169" s="229"/>
      <c r="U169" s="229"/>
      <c r="V169" s="229"/>
      <c r="W169" s="229"/>
      <c r="X169" s="229"/>
      <c r="Y169" s="229"/>
      <c r="Z169" s="229"/>
      <c r="AA169" s="229"/>
      <c r="AB169" s="229"/>
      <c r="AC169" s="229"/>
      <c r="AD169" s="229"/>
      <c r="AE169" s="229"/>
      <c r="AF169" s="229"/>
      <c r="AG169" s="229"/>
      <c r="AH169" s="229"/>
      <c r="AI169" s="229"/>
      <c r="AJ169" s="229"/>
      <c r="AK169" s="229"/>
      <c r="AL169" s="229"/>
      <c r="AM169" s="229"/>
      <c r="AN169" s="95"/>
      <c r="AO169" s="95"/>
      <c r="AP169" s="95"/>
      <c r="AQ169" s="32"/>
      <c r="AR169" s="32"/>
      <c r="AS169" s="32"/>
      <c r="AT169" s="32"/>
      <c r="AU169" s="32"/>
      <c r="AV169" s="32"/>
      <c r="AW169" s="32"/>
      <c r="AX169" s="32"/>
      <c r="AY169" s="32"/>
      <c r="AZ169" s="32"/>
      <c r="BA169" s="32"/>
      <c r="BB169" s="32"/>
      <c r="BC169" s="32"/>
      <c r="BD169" s="32"/>
      <c r="BE169" s="32"/>
      <c r="BF169" s="32"/>
      <c r="BG169" s="32"/>
      <c r="BH169" s="32"/>
      <c r="BI169" s="32"/>
    </row>
    <row r="170" spans="1:62" s="31" customFormat="1" ht="10.15" customHeight="1" x14ac:dyDescent="0.25">
      <c r="C170" s="32"/>
      <c r="AA170" s="96"/>
      <c r="AC170" s="97"/>
      <c r="AR170" s="32"/>
      <c r="AS170" s="32"/>
      <c r="AT170" s="32"/>
      <c r="AU170" s="32"/>
      <c r="AV170" s="32"/>
      <c r="AW170" s="32"/>
      <c r="AX170" s="32"/>
      <c r="AY170" s="32"/>
      <c r="AZ170" s="32"/>
      <c r="BA170" s="32"/>
      <c r="BB170" s="32"/>
      <c r="BC170" s="32"/>
      <c r="BD170" s="32"/>
      <c r="BE170" s="32"/>
      <c r="BF170" s="32"/>
      <c r="BG170" s="32"/>
      <c r="BH170" s="32"/>
      <c r="BI170" s="32"/>
    </row>
    <row r="171" spans="1:62" s="31" customFormat="1" ht="15" x14ac:dyDescent="0.25">
      <c r="C171" s="32"/>
      <c r="D171" s="238" t="s">
        <v>17</v>
      </c>
      <c r="E171" s="238"/>
      <c r="F171" s="98" t="s">
        <v>46</v>
      </c>
      <c r="AA171" s="96"/>
      <c r="AC171" s="97"/>
      <c r="AR171" s="32"/>
      <c r="AS171" s="32"/>
      <c r="AT171" s="32"/>
      <c r="AU171" s="32"/>
      <c r="AV171" s="32"/>
      <c r="AW171" s="32"/>
      <c r="AX171" s="32"/>
      <c r="AY171" s="32"/>
      <c r="AZ171" s="32"/>
      <c r="BA171" s="32"/>
      <c r="BB171" s="32"/>
      <c r="BC171" s="32"/>
      <c r="BD171" s="32"/>
      <c r="BE171" s="32"/>
      <c r="BF171" s="32"/>
      <c r="BG171" s="32"/>
      <c r="BH171" s="32"/>
      <c r="BI171" s="32"/>
    </row>
    <row r="172" spans="1:62" s="31" customFormat="1" ht="15" x14ac:dyDescent="0.25">
      <c r="C172" s="32"/>
      <c r="F172" s="53" t="s">
        <v>104</v>
      </c>
      <c r="Z172" s="285">
        <v>0</v>
      </c>
      <c r="AA172" s="285"/>
      <c r="AB172" s="285"/>
      <c r="AC172" s="285"/>
      <c r="AR172" s="32"/>
      <c r="AS172" s="32"/>
      <c r="AT172" s="32"/>
      <c r="AU172" s="32"/>
      <c r="AV172" s="32"/>
      <c r="AW172" s="32"/>
      <c r="AX172" s="32"/>
      <c r="AY172" s="32"/>
      <c r="AZ172" s="32"/>
      <c r="BA172" s="32"/>
      <c r="BB172" s="32"/>
      <c r="BC172" s="32"/>
      <c r="BD172" s="32"/>
      <c r="BE172" s="32"/>
      <c r="BF172" s="32"/>
      <c r="BG172" s="32"/>
      <c r="BH172" s="32"/>
      <c r="BI172" s="32"/>
    </row>
    <row r="173" spans="1:62" s="31" customFormat="1" ht="6" customHeight="1" x14ac:dyDescent="0.25">
      <c r="C173" s="32"/>
      <c r="Z173" s="54"/>
      <c r="AA173" s="54"/>
      <c r="AR173" s="32"/>
      <c r="AS173" s="32"/>
      <c r="AT173" s="32"/>
      <c r="AU173" s="32"/>
      <c r="AV173" s="32"/>
      <c r="AW173" s="32"/>
      <c r="AX173" s="32"/>
      <c r="AY173" s="32"/>
      <c r="AZ173" s="32"/>
      <c r="BA173" s="32"/>
      <c r="BB173" s="32"/>
      <c r="BC173" s="32"/>
      <c r="BD173" s="32"/>
      <c r="BE173" s="32"/>
      <c r="BF173" s="32"/>
      <c r="BG173" s="32"/>
      <c r="BH173" s="32"/>
      <c r="BI173" s="32"/>
    </row>
    <row r="174" spans="1:62" s="31" customFormat="1" ht="15" x14ac:dyDescent="0.25">
      <c r="C174" s="32"/>
      <c r="F174" s="31" t="s">
        <v>79</v>
      </c>
      <c r="Z174" s="285">
        <v>0</v>
      </c>
      <c r="AA174" s="285"/>
      <c r="AB174" s="285"/>
      <c r="AC174" s="285"/>
      <c r="AE174" s="31" t="s">
        <v>8</v>
      </c>
      <c r="AR174" s="32"/>
      <c r="AS174" s="32"/>
      <c r="AT174" s="99"/>
      <c r="AU174" s="32"/>
      <c r="AV174" s="32"/>
      <c r="AW174" s="32"/>
      <c r="AX174" s="32"/>
      <c r="AY174" s="32"/>
      <c r="AZ174" s="32"/>
      <c r="BA174" s="32"/>
      <c r="BB174" s="32"/>
      <c r="BC174" s="32"/>
      <c r="BD174" s="32"/>
      <c r="BE174" s="32"/>
      <c r="BF174" s="32"/>
      <c r="BG174" s="32"/>
      <c r="BH174" s="32"/>
      <c r="BI174" s="32"/>
    </row>
    <row r="175" spans="1:62" s="31" customFormat="1" ht="6" customHeight="1" x14ac:dyDescent="0.25">
      <c r="C175" s="32"/>
      <c r="Z175" s="54"/>
      <c r="AA175" s="54"/>
      <c r="AR175" s="32"/>
      <c r="AS175" s="32"/>
      <c r="AT175" s="32"/>
      <c r="AU175" s="32"/>
      <c r="AV175" s="32"/>
      <c r="AW175" s="32"/>
      <c r="AX175" s="32"/>
      <c r="AY175" s="32"/>
      <c r="AZ175" s="32"/>
      <c r="BA175" s="32"/>
      <c r="BB175" s="32"/>
      <c r="BC175" s="32"/>
      <c r="BD175" s="32"/>
      <c r="BE175" s="32"/>
      <c r="BF175" s="32"/>
      <c r="BG175" s="32"/>
      <c r="BH175" s="32"/>
      <c r="BI175" s="32"/>
    </row>
    <row r="176" spans="1:62" s="31" customFormat="1" ht="15" x14ac:dyDescent="0.25">
      <c r="C176" s="32"/>
      <c r="F176" s="31" t="s">
        <v>47</v>
      </c>
      <c r="Z176" s="285">
        <v>0</v>
      </c>
      <c r="AA176" s="285"/>
      <c r="AB176" s="285"/>
      <c r="AC176" s="285"/>
      <c r="AE176" s="31" t="s">
        <v>8</v>
      </c>
      <c r="AR176" s="32"/>
      <c r="AS176" s="32"/>
      <c r="AT176" s="32"/>
      <c r="AU176" s="32"/>
      <c r="AV176" s="32"/>
      <c r="AW176" s="32"/>
      <c r="AX176" s="32"/>
      <c r="AY176" s="32"/>
      <c r="AZ176" s="32"/>
      <c r="BA176" s="32"/>
      <c r="BB176" s="32"/>
      <c r="BC176" s="32"/>
      <c r="BD176" s="32"/>
      <c r="BE176" s="32"/>
      <c r="BF176" s="32"/>
      <c r="BG176" s="32"/>
      <c r="BH176" s="32"/>
      <c r="BI176" s="32"/>
    </row>
    <row r="177" spans="1:61" s="31" customFormat="1" ht="6" customHeight="1" x14ac:dyDescent="0.25">
      <c r="C177" s="32"/>
      <c r="Z177" s="54"/>
      <c r="AA177" s="54"/>
      <c r="AR177" s="32"/>
      <c r="AS177" s="32"/>
      <c r="AT177" s="32"/>
      <c r="AU177" s="32"/>
      <c r="AV177" s="32"/>
      <c r="AW177" s="32"/>
      <c r="AX177" s="32"/>
      <c r="AY177" s="32"/>
      <c r="AZ177" s="32"/>
      <c r="BA177" s="32"/>
      <c r="BB177" s="32"/>
      <c r="BC177" s="32"/>
      <c r="BD177" s="32"/>
      <c r="BE177" s="32"/>
      <c r="BF177" s="32"/>
      <c r="BG177" s="32"/>
      <c r="BH177" s="32"/>
      <c r="BI177" s="32"/>
    </row>
    <row r="178" spans="1:61" s="31" customFormat="1" ht="15" x14ac:dyDescent="0.25">
      <c r="C178" s="32"/>
      <c r="F178" s="31" t="s">
        <v>48</v>
      </c>
      <c r="Z178" s="285">
        <v>0</v>
      </c>
      <c r="AA178" s="285"/>
      <c r="AB178" s="285"/>
      <c r="AC178" s="285"/>
      <c r="AE178" s="31" t="s">
        <v>8</v>
      </c>
      <c r="AT178" s="100"/>
      <c r="AU178" s="100"/>
      <c r="AV178" s="100"/>
      <c r="AW178" s="100"/>
      <c r="AX178" s="100"/>
      <c r="AY178" s="100"/>
      <c r="AZ178" s="100"/>
      <c r="BA178" s="100"/>
      <c r="BB178" s="100"/>
      <c r="BC178" s="100"/>
      <c r="BD178" s="100"/>
      <c r="BE178" s="100"/>
      <c r="BF178" s="100"/>
      <c r="BG178" s="100"/>
      <c r="BH178" s="100"/>
      <c r="BI178" s="100"/>
    </row>
    <row r="179" spans="1:61" s="31" customFormat="1" ht="6" customHeight="1" x14ac:dyDescent="0.25">
      <c r="C179" s="32"/>
      <c r="Z179" s="54"/>
      <c r="AA179" s="54"/>
      <c r="AR179" s="32"/>
      <c r="AS179" s="32"/>
      <c r="AT179" s="32"/>
      <c r="AU179" s="32"/>
      <c r="AV179" s="32"/>
      <c r="AW179" s="32"/>
      <c r="AX179" s="32"/>
      <c r="AY179" s="32"/>
      <c r="AZ179" s="32"/>
      <c r="BA179" s="32"/>
      <c r="BB179" s="32"/>
      <c r="BC179" s="32"/>
      <c r="BD179" s="32"/>
      <c r="BE179" s="32"/>
      <c r="BF179" s="32"/>
      <c r="BG179" s="32"/>
      <c r="BH179" s="32"/>
      <c r="BI179" s="32"/>
    </row>
    <row r="180" spans="1:61" s="31" customFormat="1" ht="15" x14ac:dyDescent="0.25">
      <c r="C180" s="32"/>
      <c r="F180" s="31" t="s">
        <v>80</v>
      </c>
      <c r="Z180" s="285">
        <v>0</v>
      </c>
      <c r="AA180" s="285"/>
      <c r="AB180" s="285"/>
      <c r="AC180" s="285"/>
      <c r="AE180" s="31" t="s">
        <v>11</v>
      </c>
      <c r="AP180" s="96"/>
      <c r="AQ180" s="96"/>
      <c r="AR180" s="100"/>
      <c r="AS180" s="100"/>
      <c r="AT180" s="100"/>
      <c r="AU180" s="100"/>
      <c r="AV180" s="100"/>
      <c r="AW180" s="100"/>
      <c r="AX180" s="100"/>
      <c r="AY180" s="100"/>
      <c r="AZ180" s="100"/>
      <c r="BA180" s="100"/>
      <c r="BB180" s="100"/>
      <c r="BC180" s="100"/>
      <c r="BD180" s="100"/>
      <c r="BE180" s="100"/>
      <c r="BF180" s="100"/>
      <c r="BG180" s="100"/>
      <c r="BH180" s="100"/>
      <c r="BI180" s="100"/>
    </row>
    <row r="181" spans="1:61" s="31" customFormat="1" ht="6" customHeight="1" x14ac:dyDescent="0.25">
      <c r="C181" s="32"/>
      <c r="Z181" s="54"/>
      <c r="AA181" s="54"/>
      <c r="AR181" s="32"/>
      <c r="AS181" s="32"/>
      <c r="AT181" s="32"/>
      <c r="AU181" s="32"/>
      <c r="AV181" s="32"/>
      <c r="AW181" s="32"/>
      <c r="AX181" s="32"/>
      <c r="AY181" s="32"/>
      <c r="AZ181" s="32"/>
      <c r="BA181" s="32"/>
      <c r="BB181" s="32"/>
      <c r="BC181" s="32"/>
      <c r="BD181" s="32"/>
      <c r="BE181" s="32"/>
      <c r="BF181" s="32"/>
      <c r="BG181" s="32"/>
      <c r="BH181" s="32"/>
      <c r="BI181" s="32"/>
    </row>
    <row r="182" spans="1:61" s="31" customFormat="1" ht="15" x14ac:dyDescent="0.25">
      <c r="C182" s="32"/>
      <c r="F182" s="31" t="s">
        <v>105</v>
      </c>
      <c r="Z182" s="285">
        <v>0</v>
      </c>
      <c r="AA182" s="285"/>
      <c r="AB182" s="285"/>
      <c r="AC182" s="285"/>
      <c r="AE182" s="31" t="s">
        <v>8</v>
      </c>
      <c r="AF182" s="101"/>
      <c r="AG182" s="101"/>
      <c r="AH182" s="101"/>
      <c r="AI182" s="101"/>
      <c r="AJ182" s="101"/>
      <c r="AK182" s="101"/>
      <c r="AL182" s="101"/>
      <c r="AM182" s="101"/>
      <c r="AN182" s="101"/>
      <c r="AO182" s="101"/>
      <c r="AP182" s="101"/>
      <c r="AQ182" s="101"/>
      <c r="AR182" s="102"/>
      <c r="AS182" s="100"/>
      <c r="AT182" s="100"/>
      <c r="AU182" s="100"/>
      <c r="AV182" s="100"/>
      <c r="AW182" s="100"/>
      <c r="AX182" s="100"/>
      <c r="AY182" s="100"/>
      <c r="AZ182" s="100"/>
      <c r="BA182" s="100"/>
      <c r="BB182" s="100"/>
      <c r="BC182" s="100"/>
      <c r="BD182" s="100"/>
      <c r="BE182" s="100"/>
      <c r="BF182" s="100"/>
      <c r="BG182" s="100"/>
      <c r="BH182" s="100"/>
      <c r="BI182" s="100"/>
    </row>
    <row r="183" spans="1:61" s="31" customFormat="1" ht="6" customHeight="1" x14ac:dyDescent="0.25">
      <c r="C183" s="32"/>
      <c r="Z183" s="54"/>
      <c r="AA183" s="54"/>
      <c r="AR183" s="32"/>
      <c r="AS183" s="32"/>
      <c r="AT183" s="32"/>
      <c r="AU183" s="32"/>
      <c r="AV183" s="32"/>
      <c r="AW183" s="32"/>
      <c r="AX183" s="32"/>
      <c r="AY183" s="32"/>
      <c r="AZ183" s="32"/>
      <c r="BA183" s="32"/>
      <c r="BB183" s="32"/>
      <c r="BC183" s="32"/>
      <c r="BD183" s="32"/>
      <c r="BE183" s="32"/>
      <c r="BF183" s="32"/>
      <c r="BG183" s="32"/>
      <c r="BH183" s="32"/>
      <c r="BI183" s="32"/>
    </row>
    <row r="184" spans="1:61" s="31" customFormat="1" ht="15" x14ac:dyDescent="0.25">
      <c r="C184" s="32"/>
      <c r="F184" s="31" t="s">
        <v>106</v>
      </c>
      <c r="Z184" s="287">
        <f>U42</f>
        <v>0</v>
      </c>
      <c r="AA184" s="287"/>
      <c r="AB184" s="287"/>
      <c r="AC184" s="287"/>
      <c r="AE184" s="31" t="s">
        <v>8</v>
      </c>
      <c r="AF184" s="101"/>
      <c r="AG184" s="101"/>
      <c r="AH184" s="101"/>
      <c r="AI184" s="101"/>
      <c r="AJ184" s="101"/>
      <c r="AK184" s="101"/>
      <c r="AL184" s="101"/>
      <c r="AM184" s="101"/>
      <c r="AN184" s="101"/>
      <c r="AO184" s="101"/>
      <c r="AP184" s="101"/>
      <c r="AQ184" s="101"/>
      <c r="AR184" s="102"/>
      <c r="AS184" s="100"/>
      <c r="AT184" s="100"/>
      <c r="AU184" s="100"/>
      <c r="AV184" s="100"/>
      <c r="AW184" s="100"/>
      <c r="AX184" s="100"/>
      <c r="AY184" s="100"/>
      <c r="AZ184" s="100"/>
      <c r="BA184" s="100"/>
      <c r="BB184" s="100"/>
      <c r="BC184" s="100"/>
      <c r="BD184" s="100"/>
      <c r="BE184" s="100"/>
      <c r="BF184" s="100"/>
      <c r="BG184" s="100"/>
      <c r="BH184" s="100"/>
      <c r="BI184" s="100"/>
    </row>
    <row r="185" spans="1:61" s="31" customFormat="1" ht="6" customHeight="1" x14ac:dyDescent="0.25">
      <c r="C185" s="32"/>
      <c r="Z185" s="54"/>
      <c r="AA185" s="54"/>
      <c r="AR185" s="32"/>
      <c r="AS185" s="32"/>
      <c r="AT185" s="32"/>
      <c r="AU185" s="32"/>
      <c r="AV185" s="32"/>
      <c r="AW185" s="32"/>
      <c r="AX185" s="32"/>
      <c r="AY185" s="32"/>
      <c r="AZ185" s="32"/>
      <c r="BA185" s="32"/>
      <c r="BB185" s="32"/>
      <c r="BC185" s="32"/>
      <c r="BD185" s="32"/>
      <c r="BE185" s="32"/>
      <c r="BF185" s="32"/>
      <c r="BG185" s="32"/>
      <c r="BH185" s="32"/>
      <c r="BI185" s="32"/>
    </row>
    <row r="186" spans="1:61" s="31" customFormat="1" ht="15" x14ac:dyDescent="0.25">
      <c r="C186" s="32"/>
      <c r="F186" s="31" t="s">
        <v>49</v>
      </c>
      <c r="Z186" s="282" t="e">
        <f>(Z174*9)/Z172</f>
        <v>#DIV/0!</v>
      </c>
      <c r="AA186" s="282"/>
      <c r="AB186" s="282"/>
      <c r="AC186" s="282"/>
      <c r="AE186" s="101"/>
      <c r="AF186" s="101"/>
      <c r="AG186" s="101"/>
      <c r="AH186" s="101"/>
      <c r="AI186" s="101"/>
      <c r="AJ186" s="101"/>
      <c r="AK186" s="101"/>
      <c r="AL186" s="101"/>
      <c r="AM186" s="101"/>
      <c r="AN186" s="101"/>
      <c r="AO186" s="101"/>
      <c r="AP186" s="101"/>
      <c r="AQ186" s="101"/>
      <c r="AR186" s="102"/>
      <c r="AS186" s="100"/>
      <c r="AT186" s="100"/>
      <c r="AU186" s="100"/>
      <c r="AV186" s="100"/>
      <c r="AW186" s="100"/>
      <c r="AX186" s="100"/>
      <c r="AY186" s="100"/>
      <c r="AZ186" s="100"/>
      <c r="BA186" s="100"/>
      <c r="BB186" s="100"/>
      <c r="BC186" s="100"/>
      <c r="BD186" s="100"/>
      <c r="BE186" s="100"/>
      <c r="BF186" s="100"/>
      <c r="BG186" s="100"/>
      <c r="BH186" s="100"/>
      <c r="BI186" s="100"/>
    </row>
    <row r="187" spans="1:61" s="31" customFormat="1" ht="6" customHeight="1" x14ac:dyDescent="0.25">
      <c r="C187" s="32"/>
      <c r="Z187" s="54"/>
      <c r="AA187" s="54"/>
      <c r="AR187" s="32"/>
      <c r="AS187" s="32"/>
      <c r="AT187" s="32"/>
      <c r="AU187" s="32"/>
      <c r="AV187" s="32"/>
      <c r="AW187" s="32"/>
      <c r="AX187" s="32"/>
      <c r="AY187" s="32"/>
      <c r="AZ187" s="32"/>
      <c r="BA187" s="32"/>
      <c r="BB187" s="32"/>
      <c r="BC187" s="32"/>
      <c r="BD187" s="32"/>
      <c r="BE187" s="32"/>
      <c r="BF187" s="32"/>
      <c r="BG187" s="32"/>
      <c r="BH187" s="32"/>
      <c r="BI187" s="32"/>
    </row>
    <row r="188" spans="1:61" s="31" customFormat="1" ht="15" x14ac:dyDescent="0.25">
      <c r="C188" s="32"/>
      <c r="F188" s="31" t="s">
        <v>50</v>
      </c>
      <c r="Z188" s="282" t="e">
        <f>(Z176*9)/Z172</f>
        <v>#DIV/0!</v>
      </c>
      <c r="AA188" s="282"/>
      <c r="AB188" s="282"/>
      <c r="AC188" s="282"/>
      <c r="AE188" s="101"/>
      <c r="AF188" s="101"/>
      <c r="AG188" s="101"/>
      <c r="AH188" s="101"/>
      <c r="AI188" s="101"/>
      <c r="AJ188" s="101"/>
      <c r="AK188" s="101"/>
      <c r="AL188" s="101"/>
      <c r="AM188" s="101"/>
      <c r="AN188" s="101"/>
      <c r="AO188" s="101"/>
      <c r="AP188" s="101"/>
      <c r="AQ188" s="101"/>
      <c r="AR188" s="102"/>
      <c r="AS188" s="100"/>
      <c r="AT188" s="100"/>
      <c r="AU188" s="100"/>
      <c r="AV188" s="100"/>
      <c r="AW188" s="100"/>
      <c r="AX188" s="100"/>
      <c r="AY188" s="100"/>
      <c r="AZ188" s="100"/>
      <c r="BA188" s="100"/>
      <c r="BB188" s="100"/>
      <c r="BC188" s="100"/>
      <c r="BD188" s="100"/>
      <c r="BE188" s="100"/>
      <c r="BF188" s="100"/>
      <c r="BG188" s="100"/>
      <c r="BH188" s="100"/>
      <c r="BI188" s="100"/>
    </row>
    <row r="189" spans="1:61" s="31" customFormat="1" ht="6" customHeight="1" x14ac:dyDescent="0.25">
      <c r="C189" s="32"/>
      <c r="Z189" s="54"/>
      <c r="AA189" s="54"/>
      <c r="AR189" s="32"/>
      <c r="AS189" s="32"/>
      <c r="AT189" s="32"/>
      <c r="AU189" s="32"/>
      <c r="AV189" s="32"/>
      <c r="AW189" s="32"/>
      <c r="AX189" s="32"/>
      <c r="AY189" s="32"/>
      <c r="AZ189" s="32"/>
      <c r="BA189" s="32"/>
      <c r="BB189" s="32"/>
      <c r="BC189" s="32"/>
      <c r="BD189" s="32"/>
      <c r="BE189" s="32"/>
      <c r="BF189" s="32"/>
      <c r="BG189" s="32"/>
      <c r="BH189" s="32"/>
      <c r="BI189" s="32"/>
    </row>
    <row r="190" spans="1:61" s="31" customFormat="1" ht="15" x14ac:dyDescent="0.25">
      <c r="C190" s="32"/>
      <c r="F190" s="31" t="s">
        <v>51</v>
      </c>
      <c r="Z190" s="282" t="e">
        <f>(Z184*4)/Z172</f>
        <v>#DIV/0!</v>
      </c>
      <c r="AA190" s="282"/>
      <c r="AB190" s="282"/>
      <c r="AC190" s="282"/>
      <c r="AE190" s="101"/>
      <c r="AF190" s="101"/>
      <c r="AG190" s="101"/>
      <c r="AH190" s="101"/>
      <c r="AI190" s="101"/>
      <c r="AJ190" s="101"/>
      <c r="AK190" s="101"/>
      <c r="AL190" s="101"/>
      <c r="AM190" s="101"/>
      <c r="AN190" s="101"/>
      <c r="AO190" s="101"/>
      <c r="AP190" s="101"/>
      <c r="AQ190" s="101"/>
      <c r="AS190" s="32"/>
      <c r="AT190" s="32"/>
      <c r="AU190" s="32"/>
      <c r="AV190" s="32"/>
      <c r="AW190" s="32"/>
      <c r="AX190" s="32"/>
      <c r="AY190" s="32"/>
      <c r="AZ190" s="32"/>
      <c r="BA190" s="32"/>
      <c r="BB190" s="32"/>
      <c r="BC190" s="32"/>
      <c r="BD190" s="32"/>
      <c r="BE190" s="32"/>
      <c r="BF190" s="32"/>
      <c r="BG190" s="32"/>
      <c r="BH190" s="32"/>
      <c r="BI190" s="32"/>
    </row>
    <row r="191" spans="1:61" s="31" customFormat="1" ht="20.100000000000001" customHeight="1" x14ac:dyDescent="0.25">
      <c r="AS191" s="32"/>
      <c r="AT191" s="32"/>
      <c r="AU191" s="32"/>
      <c r="AV191" s="32"/>
      <c r="AW191" s="32"/>
      <c r="AX191" s="32"/>
      <c r="AY191" s="32"/>
      <c r="AZ191" s="32"/>
      <c r="BA191" s="32"/>
      <c r="BB191" s="32"/>
      <c r="BC191" s="32"/>
      <c r="BD191" s="32"/>
      <c r="BE191" s="32"/>
      <c r="BF191" s="32"/>
      <c r="BG191" s="32"/>
      <c r="BH191" s="32"/>
      <c r="BI191" s="32"/>
    </row>
    <row r="192" spans="1:61" s="68" customFormat="1" ht="15" x14ac:dyDescent="0.25">
      <c r="A192" s="221">
        <v>2</v>
      </c>
      <c r="B192" s="221"/>
      <c r="C192" s="31"/>
      <c r="D192" s="34" t="s">
        <v>107</v>
      </c>
      <c r="U192" s="103"/>
      <c r="V192" s="70"/>
      <c r="W192" s="70"/>
      <c r="X192" s="70"/>
      <c r="Y192" s="103"/>
      <c r="Z192" s="103"/>
      <c r="AA192" s="103"/>
      <c r="AB192" s="103"/>
      <c r="AC192" s="103"/>
      <c r="AD192" s="103"/>
      <c r="AE192" s="103"/>
      <c r="AJ192" s="103"/>
      <c r="AK192" s="103"/>
      <c r="AL192" s="103"/>
      <c r="AM192" s="103"/>
      <c r="AN192" s="103"/>
      <c r="AO192" s="103"/>
      <c r="AP192" s="103"/>
      <c r="AQ192" s="103"/>
      <c r="AR192" s="104"/>
      <c r="AS192" s="104"/>
      <c r="AT192" s="104"/>
      <c r="AU192" s="104"/>
      <c r="AV192" s="104"/>
      <c r="AW192" s="104"/>
      <c r="AX192" s="104"/>
      <c r="AY192" s="104"/>
      <c r="AZ192" s="104"/>
      <c r="BA192" s="104"/>
      <c r="BB192" s="104"/>
      <c r="BC192" s="104"/>
      <c r="BD192" s="104"/>
      <c r="BE192" s="104"/>
      <c r="BF192" s="104"/>
      <c r="BG192" s="104"/>
      <c r="BH192" s="104"/>
      <c r="BI192" s="104"/>
    </row>
    <row r="193" spans="1:61" s="31" customFormat="1" ht="6" customHeight="1" x14ac:dyDescent="0.25">
      <c r="AO193" s="53"/>
      <c r="AR193" s="32"/>
      <c r="AS193" s="32"/>
      <c r="AT193" s="32"/>
      <c r="AU193" s="32"/>
      <c r="AV193" s="32"/>
      <c r="AW193" s="32"/>
      <c r="AX193" s="32"/>
      <c r="AY193" s="32"/>
      <c r="AZ193" s="32"/>
      <c r="BA193" s="32"/>
      <c r="BB193" s="32"/>
      <c r="BC193" s="32"/>
      <c r="BD193" s="32"/>
      <c r="BE193" s="32"/>
      <c r="BF193" s="32"/>
      <c r="BG193" s="32"/>
      <c r="BH193" s="32"/>
      <c r="BI193" s="32"/>
    </row>
    <row r="194" spans="1:61" s="31" customFormat="1" ht="20.25" customHeight="1" x14ac:dyDescent="0.25">
      <c r="D194" s="201" t="s">
        <v>12</v>
      </c>
      <c r="E194" s="249" t="s">
        <v>152</v>
      </c>
      <c r="F194" s="249"/>
      <c r="G194" s="249"/>
      <c r="H194" s="249"/>
      <c r="I194" s="249"/>
      <c r="J194" s="249"/>
      <c r="K194" s="249"/>
      <c r="L194" s="249"/>
      <c r="M194" s="249"/>
      <c r="N194" s="249"/>
      <c r="O194" s="249"/>
      <c r="P194" s="249"/>
      <c r="Q194" s="249"/>
      <c r="R194" s="249"/>
      <c r="S194" s="249"/>
      <c r="T194" s="249"/>
      <c r="U194" s="249"/>
      <c r="V194" s="249"/>
      <c r="W194" s="249"/>
      <c r="X194" s="249"/>
      <c r="Y194" s="249"/>
      <c r="Z194" s="249"/>
      <c r="AA194" s="249"/>
      <c r="AB194" s="249"/>
      <c r="AC194" s="249"/>
      <c r="AD194" s="249"/>
      <c r="AE194" s="249"/>
      <c r="AF194" s="249"/>
      <c r="AG194" s="249"/>
      <c r="AH194" s="96"/>
      <c r="AJ194" s="105"/>
      <c r="AK194" s="31" t="s">
        <v>1</v>
      </c>
      <c r="AM194" s="105"/>
      <c r="AN194" s="31" t="s">
        <v>2</v>
      </c>
      <c r="AR194" s="32"/>
      <c r="AS194" s="32"/>
      <c r="AT194" s="32"/>
      <c r="AU194" s="32"/>
      <c r="AV194" s="32"/>
      <c r="AW194" s="32"/>
      <c r="AX194" s="32"/>
      <c r="AY194" s="32"/>
      <c r="AZ194" s="32"/>
      <c r="BA194" s="32"/>
      <c r="BB194" s="32"/>
      <c r="BC194" s="32"/>
      <c r="BD194" s="32"/>
      <c r="BE194" s="32"/>
      <c r="BF194" s="32"/>
      <c r="BG194" s="32"/>
      <c r="BH194" s="32"/>
      <c r="BI194" s="32"/>
    </row>
    <row r="195" spans="1:61" s="31" customFormat="1" ht="17.25" customHeight="1" x14ac:dyDescent="0.25">
      <c r="D195" s="201"/>
      <c r="E195" s="249"/>
      <c r="F195" s="249"/>
      <c r="G195" s="249"/>
      <c r="H195" s="249"/>
      <c r="I195" s="249"/>
      <c r="J195" s="249"/>
      <c r="K195" s="249"/>
      <c r="L195" s="249"/>
      <c r="M195" s="249"/>
      <c r="N195" s="249"/>
      <c r="O195" s="249"/>
      <c r="P195" s="249"/>
      <c r="Q195" s="249"/>
      <c r="R195" s="249"/>
      <c r="S195" s="249"/>
      <c r="T195" s="249"/>
      <c r="U195" s="249"/>
      <c r="V195" s="249"/>
      <c r="W195" s="249"/>
      <c r="X195" s="249"/>
      <c r="Y195" s="249"/>
      <c r="Z195" s="249"/>
      <c r="AA195" s="249"/>
      <c r="AB195" s="249"/>
      <c r="AC195" s="249"/>
      <c r="AD195" s="249"/>
      <c r="AE195" s="249"/>
      <c r="AF195" s="249"/>
      <c r="AG195" s="249"/>
      <c r="AH195" s="215"/>
      <c r="AJ195" s="69"/>
      <c r="AM195" s="69"/>
    </row>
    <row r="196" spans="1:61" s="31" customFormat="1" ht="6" customHeight="1" x14ac:dyDescent="0.25">
      <c r="E196" s="106"/>
      <c r="AM196" s="53"/>
      <c r="AR196" s="32"/>
      <c r="AS196" s="32"/>
      <c r="AT196" s="32"/>
      <c r="AU196" s="32"/>
      <c r="AV196" s="32"/>
      <c r="AW196" s="32"/>
      <c r="AX196" s="32"/>
      <c r="AY196" s="32"/>
      <c r="AZ196" s="32"/>
      <c r="BA196" s="32"/>
      <c r="BB196" s="32"/>
      <c r="BC196" s="32"/>
      <c r="BD196" s="32"/>
      <c r="BE196" s="32"/>
      <c r="BF196" s="32"/>
      <c r="BG196" s="32"/>
      <c r="BH196" s="32"/>
      <c r="BI196" s="32"/>
    </row>
    <row r="197" spans="1:61" s="31" customFormat="1" ht="20.25" customHeight="1" x14ac:dyDescent="0.25">
      <c r="D197" s="18" t="s">
        <v>12</v>
      </c>
      <c r="E197" s="250" t="s">
        <v>131</v>
      </c>
      <c r="F197" s="250"/>
      <c r="G197" s="250"/>
      <c r="H197" s="250"/>
      <c r="I197" s="250"/>
      <c r="J197" s="250"/>
      <c r="K197" s="250"/>
      <c r="L197" s="250"/>
      <c r="M197" s="250"/>
      <c r="N197" s="250"/>
      <c r="O197" s="250"/>
      <c r="P197" s="250"/>
      <c r="Q197" s="250"/>
      <c r="R197" s="250"/>
      <c r="S197" s="250"/>
      <c r="T197" s="250"/>
      <c r="U197" s="250"/>
      <c r="V197" s="250"/>
      <c r="W197" s="250"/>
      <c r="X197" s="250"/>
      <c r="Y197" s="250"/>
      <c r="Z197" s="250"/>
      <c r="AA197" s="250"/>
      <c r="AB197" s="250"/>
      <c r="AC197" s="250"/>
      <c r="AD197" s="250"/>
      <c r="AE197" s="250"/>
      <c r="AF197" s="250"/>
      <c r="AG197" s="250"/>
      <c r="AH197" s="250"/>
      <c r="AJ197" s="105"/>
      <c r="AK197" s="31" t="s">
        <v>1</v>
      </c>
      <c r="AM197" s="105"/>
      <c r="AN197" s="31" t="s">
        <v>2</v>
      </c>
      <c r="AR197" s="32"/>
      <c r="AS197" s="32"/>
      <c r="AT197" s="32"/>
      <c r="AU197" s="32"/>
      <c r="AV197" s="32"/>
      <c r="AW197" s="32"/>
      <c r="AX197" s="32"/>
      <c r="AY197" s="32"/>
      <c r="AZ197" s="32"/>
      <c r="BA197" s="32"/>
      <c r="BB197" s="32"/>
      <c r="BC197" s="32"/>
      <c r="BD197" s="32"/>
      <c r="BE197" s="32"/>
      <c r="BF197" s="32"/>
      <c r="BG197" s="32"/>
      <c r="BH197" s="32"/>
      <c r="BI197" s="32"/>
    </row>
    <row r="198" spans="1:61" s="31" customFormat="1" ht="15" x14ac:dyDescent="0.25">
      <c r="E198" s="250"/>
      <c r="F198" s="250"/>
      <c r="G198" s="250"/>
      <c r="H198" s="250"/>
      <c r="I198" s="250"/>
      <c r="J198" s="250"/>
      <c r="K198" s="250"/>
      <c r="L198" s="250"/>
      <c r="M198" s="250"/>
      <c r="N198" s="250"/>
      <c r="O198" s="250"/>
      <c r="P198" s="250"/>
      <c r="Q198" s="250"/>
      <c r="R198" s="250"/>
      <c r="S198" s="250"/>
      <c r="T198" s="250"/>
      <c r="U198" s="250"/>
      <c r="V198" s="250"/>
      <c r="W198" s="250"/>
      <c r="X198" s="250"/>
      <c r="Y198" s="250"/>
      <c r="Z198" s="250"/>
      <c r="AA198" s="250"/>
      <c r="AB198" s="250"/>
      <c r="AC198" s="250"/>
      <c r="AD198" s="250"/>
      <c r="AE198" s="250"/>
      <c r="AF198" s="250"/>
      <c r="AG198" s="250"/>
      <c r="AH198" s="250"/>
      <c r="AM198" s="53"/>
      <c r="AR198" s="32"/>
      <c r="AS198" s="32"/>
      <c r="AT198" s="32"/>
      <c r="AU198" s="32"/>
      <c r="AV198" s="32"/>
      <c r="AW198" s="32"/>
      <c r="AX198" s="32"/>
      <c r="AY198" s="32"/>
      <c r="AZ198" s="32"/>
      <c r="BA198" s="32"/>
      <c r="BB198" s="32"/>
      <c r="BC198" s="32"/>
      <c r="BD198" s="32"/>
      <c r="BE198" s="32"/>
      <c r="BF198" s="32"/>
      <c r="BG198" s="32"/>
      <c r="BH198" s="32"/>
      <c r="BI198" s="32"/>
    </row>
    <row r="199" spans="1:61" s="31" customFormat="1" ht="6" customHeight="1" x14ac:dyDescent="0.25">
      <c r="E199" s="106"/>
      <c r="AM199" s="53"/>
      <c r="AR199" s="32"/>
      <c r="AS199" s="32"/>
      <c r="AT199" s="32"/>
      <c r="AU199" s="32"/>
      <c r="AV199" s="32"/>
      <c r="AW199" s="32"/>
      <c r="AX199" s="32"/>
      <c r="AY199" s="32"/>
      <c r="AZ199" s="32"/>
      <c r="BA199" s="32"/>
      <c r="BB199" s="32"/>
      <c r="BC199" s="32"/>
      <c r="BD199" s="32"/>
      <c r="BE199" s="32"/>
      <c r="BF199" s="32"/>
      <c r="BG199" s="32"/>
      <c r="BH199" s="32"/>
      <c r="BI199" s="32"/>
    </row>
    <row r="200" spans="1:61" s="31" customFormat="1" ht="20.25" customHeight="1" x14ac:dyDescent="0.25">
      <c r="D200" s="202" t="s">
        <v>12</v>
      </c>
      <c r="E200" s="34" t="s">
        <v>149</v>
      </c>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105"/>
      <c r="AK200" s="31" t="s">
        <v>1</v>
      </c>
      <c r="AM200" s="105"/>
      <c r="AN200" s="31" t="s">
        <v>2</v>
      </c>
      <c r="AR200" s="32"/>
      <c r="AS200" s="32"/>
      <c r="AT200" s="32"/>
      <c r="AU200" s="32"/>
      <c r="AV200" s="32"/>
      <c r="AW200" s="32"/>
      <c r="AX200" s="32"/>
      <c r="AY200" s="32"/>
      <c r="AZ200" s="32"/>
      <c r="BA200" s="32"/>
      <c r="BB200" s="32"/>
      <c r="BC200" s="32"/>
      <c r="BD200" s="32"/>
      <c r="BE200" s="32"/>
      <c r="BF200" s="32"/>
      <c r="BG200" s="32"/>
      <c r="BH200" s="32"/>
      <c r="BI200" s="32"/>
    </row>
    <row r="201" spans="1:61" s="31" customFormat="1" ht="16.5" customHeight="1" x14ac:dyDescent="0.25">
      <c r="E201" s="249" t="s">
        <v>150</v>
      </c>
      <c r="F201" s="249"/>
      <c r="G201" s="249"/>
      <c r="H201" s="249"/>
      <c r="I201" s="249"/>
      <c r="J201" s="249"/>
      <c r="K201" s="249"/>
      <c r="L201" s="249"/>
      <c r="M201" s="249"/>
      <c r="N201" s="249"/>
      <c r="O201" s="249"/>
      <c r="P201" s="249"/>
      <c r="Q201" s="249"/>
      <c r="R201" s="249"/>
      <c r="S201" s="249"/>
      <c r="T201" s="249"/>
      <c r="U201" s="249"/>
      <c r="V201" s="249"/>
      <c r="W201" s="249"/>
      <c r="X201" s="249"/>
      <c r="Y201" s="249"/>
      <c r="Z201" s="249"/>
      <c r="AA201" s="249"/>
      <c r="AB201" s="249"/>
      <c r="AC201" s="249"/>
      <c r="AD201" s="249"/>
      <c r="AE201" s="249"/>
      <c r="AF201" s="249"/>
      <c r="AG201" s="249"/>
      <c r="AH201" s="29"/>
      <c r="AI201" s="29"/>
      <c r="AJ201" s="29"/>
      <c r="AK201" s="29"/>
      <c r="AL201" s="29"/>
      <c r="AO201" s="53"/>
      <c r="AR201" s="32"/>
      <c r="AS201" s="32"/>
      <c r="AT201" s="32"/>
      <c r="AU201" s="32"/>
      <c r="AV201" s="32"/>
      <c r="AW201" s="32"/>
      <c r="AX201" s="32"/>
      <c r="AY201" s="32"/>
      <c r="AZ201" s="32"/>
      <c r="BA201" s="32"/>
      <c r="BB201" s="32"/>
      <c r="BC201" s="32"/>
      <c r="BD201" s="32"/>
      <c r="BE201" s="32"/>
      <c r="BF201" s="32"/>
      <c r="BG201" s="32"/>
      <c r="BH201" s="32"/>
      <c r="BI201" s="32"/>
    </row>
    <row r="202" spans="1:61" s="31" customFormat="1" ht="15" x14ac:dyDescent="0.25">
      <c r="E202" s="249"/>
      <c r="F202" s="249"/>
      <c r="G202" s="249"/>
      <c r="H202" s="249"/>
      <c r="I202" s="249"/>
      <c r="J202" s="249"/>
      <c r="K202" s="249"/>
      <c r="L202" s="249"/>
      <c r="M202" s="249"/>
      <c r="N202" s="249"/>
      <c r="O202" s="249"/>
      <c r="P202" s="249"/>
      <c r="Q202" s="249"/>
      <c r="R202" s="249"/>
      <c r="S202" s="249"/>
      <c r="T202" s="249"/>
      <c r="U202" s="249"/>
      <c r="V202" s="249"/>
      <c r="W202" s="249"/>
      <c r="X202" s="249"/>
      <c r="Y202" s="249"/>
      <c r="Z202" s="249"/>
      <c r="AA202" s="249"/>
      <c r="AB202" s="249"/>
      <c r="AC202" s="249"/>
      <c r="AD202" s="249"/>
      <c r="AE202" s="249"/>
      <c r="AF202" s="249"/>
      <c r="AG202" s="249"/>
      <c r="AH202" s="29"/>
      <c r="AI202" s="29"/>
      <c r="AJ202" s="29"/>
      <c r="AK202" s="29"/>
      <c r="AL202" s="29"/>
      <c r="AR202" s="32"/>
      <c r="AS202" s="32"/>
      <c r="AT202" s="32"/>
      <c r="AU202" s="32"/>
      <c r="AV202" s="32"/>
      <c r="AW202" s="32"/>
      <c r="AX202" s="32"/>
      <c r="AY202" s="32"/>
      <c r="AZ202" s="32"/>
      <c r="BA202" s="32"/>
      <c r="BB202" s="32"/>
      <c r="BC202" s="32"/>
      <c r="BD202" s="32"/>
      <c r="BE202" s="32"/>
      <c r="BF202" s="32"/>
      <c r="BG202" s="32"/>
      <c r="BH202" s="32"/>
      <c r="BI202" s="32"/>
    </row>
    <row r="203" spans="1:61" s="31" customFormat="1" ht="16.149999999999999" customHeight="1" x14ac:dyDescent="0.25">
      <c r="E203" s="249"/>
      <c r="F203" s="249"/>
      <c r="G203" s="249"/>
      <c r="H203" s="249"/>
      <c r="I203" s="249"/>
      <c r="J203" s="249"/>
      <c r="K203" s="249"/>
      <c r="L203" s="249"/>
      <c r="M203" s="249"/>
      <c r="N203" s="249"/>
      <c r="O203" s="249"/>
      <c r="P203" s="249"/>
      <c r="Q203" s="249"/>
      <c r="R203" s="249"/>
      <c r="S203" s="249"/>
      <c r="T203" s="249"/>
      <c r="U203" s="249"/>
      <c r="V203" s="249"/>
      <c r="W203" s="249"/>
      <c r="X203" s="249"/>
      <c r="Y203" s="249"/>
      <c r="Z203" s="249"/>
      <c r="AA203" s="249"/>
      <c r="AB203" s="249"/>
      <c r="AC203" s="249"/>
      <c r="AD203" s="249"/>
      <c r="AE203" s="249"/>
      <c r="AF203" s="249"/>
      <c r="AG203" s="249"/>
      <c r="AH203" s="29"/>
      <c r="AI203" s="29"/>
      <c r="AJ203" s="29"/>
      <c r="AK203" s="29"/>
      <c r="AL203" s="29"/>
      <c r="AR203" s="32"/>
      <c r="AT203" s="32"/>
      <c r="AU203" s="32"/>
      <c r="AV203" s="32"/>
      <c r="AW203" s="32"/>
      <c r="AX203" s="32"/>
      <c r="AY203" s="32"/>
      <c r="AZ203" s="32"/>
      <c r="BA203" s="32"/>
      <c r="BB203" s="32"/>
      <c r="BC203" s="32"/>
      <c r="BD203" s="32"/>
      <c r="BE203" s="32"/>
      <c r="BF203" s="32"/>
      <c r="BG203" s="32"/>
      <c r="BH203" s="32"/>
      <c r="BI203" s="32"/>
    </row>
    <row r="204" spans="1:61" s="31" customFormat="1" ht="16.149999999999999" customHeight="1" x14ac:dyDescent="0.25">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62"/>
      <c r="AL204" s="29"/>
      <c r="AR204" s="32"/>
      <c r="AT204" s="32"/>
      <c r="AU204" s="32"/>
      <c r="AV204" s="32"/>
      <c r="AW204" s="32"/>
      <c r="AX204" s="32"/>
      <c r="AY204" s="32"/>
      <c r="AZ204" s="32"/>
      <c r="BA204" s="32"/>
      <c r="BB204" s="32"/>
      <c r="BC204" s="32"/>
      <c r="BD204" s="32"/>
      <c r="BE204" s="32"/>
      <c r="BF204" s="32"/>
      <c r="BG204" s="32"/>
      <c r="BH204" s="32"/>
      <c r="BI204" s="32"/>
    </row>
    <row r="205" spans="1:61" s="91" customFormat="1" ht="15" customHeight="1" x14ac:dyDescent="0.25">
      <c r="B205" s="107">
        <v>1</v>
      </c>
      <c r="C205" s="31" t="s">
        <v>154</v>
      </c>
      <c r="F205" s="108"/>
      <c r="G205" s="10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row>
    <row r="206" spans="1:61" s="2" customFormat="1" ht="13.5" x14ac:dyDescent="0.25">
      <c r="AH206" s="3"/>
      <c r="AM206" s="4" t="s">
        <v>72</v>
      </c>
      <c r="AR206" s="5"/>
      <c r="AS206" s="5"/>
      <c r="AT206" s="5"/>
      <c r="AU206" s="5"/>
      <c r="AW206" s="5"/>
      <c r="AX206" s="5"/>
      <c r="AY206" s="5"/>
      <c r="AZ206" s="5"/>
      <c r="BA206" s="5"/>
      <c r="BB206" s="5"/>
      <c r="BC206" s="5"/>
      <c r="BD206" s="5"/>
      <c r="BE206" s="5"/>
      <c r="BF206" s="5"/>
      <c r="BG206" s="5"/>
      <c r="BH206" s="5"/>
      <c r="BI206" s="5"/>
    </row>
    <row r="207" spans="1:61" s="8" customFormat="1" ht="6" customHeight="1" x14ac:dyDescent="0.2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7"/>
      <c r="AS207" s="7"/>
      <c r="AT207" s="7"/>
      <c r="AU207" s="7"/>
      <c r="AV207" s="7"/>
      <c r="AW207" s="7"/>
      <c r="AX207" s="7"/>
      <c r="AY207" s="7"/>
      <c r="AZ207" s="7"/>
      <c r="BA207" s="7"/>
      <c r="BB207" s="7"/>
      <c r="BC207" s="7"/>
      <c r="BD207" s="7"/>
      <c r="BE207" s="7"/>
      <c r="BF207" s="7"/>
      <c r="BG207" s="7"/>
      <c r="BH207" s="7"/>
      <c r="BI207" s="7"/>
    </row>
    <row r="208" spans="1:61" s="80" customFormat="1" ht="18" x14ac:dyDescent="0.25">
      <c r="A208" s="218" t="s">
        <v>68</v>
      </c>
      <c r="B208" s="218"/>
      <c r="C208" s="218"/>
      <c r="D208" s="218"/>
      <c r="E208" s="218"/>
      <c r="F208" s="218"/>
      <c r="G208" s="218"/>
      <c r="H208" s="218"/>
      <c r="I208" s="218"/>
      <c r="J208" s="218"/>
      <c r="K208" s="218"/>
      <c r="L208" s="218"/>
      <c r="M208" s="218"/>
      <c r="N208" s="218"/>
      <c r="O208" s="218"/>
      <c r="P208" s="218"/>
      <c r="Q208" s="218"/>
      <c r="R208" s="218"/>
      <c r="S208" s="218"/>
      <c r="T208" s="218"/>
      <c r="U208" s="218"/>
      <c r="V208" s="218"/>
      <c r="W208" s="218"/>
      <c r="X208" s="218"/>
      <c r="Y208" s="218"/>
      <c r="Z208" s="218"/>
      <c r="AA208" s="218"/>
      <c r="AB208" s="218"/>
      <c r="AC208" s="218"/>
      <c r="AD208" s="218"/>
      <c r="AE208" s="218"/>
      <c r="AF208" s="218"/>
      <c r="AG208" s="218"/>
      <c r="AH208" s="218"/>
      <c r="AI208" s="218"/>
      <c r="AJ208" s="218"/>
      <c r="AK208" s="218"/>
      <c r="AL208" s="218"/>
      <c r="AM208" s="218"/>
      <c r="AN208" s="218"/>
      <c r="AO208" s="218"/>
      <c r="AP208" s="218"/>
      <c r="AQ208" s="78"/>
      <c r="AR208" s="79"/>
      <c r="AS208" s="79"/>
      <c r="AT208" s="79"/>
      <c r="AU208" s="79"/>
      <c r="AV208" s="79"/>
      <c r="AW208" s="79"/>
      <c r="AX208" s="79"/>
      <c r="AY208" s="79"/>
      <c r="AZ208" s="79"/>
      <c r="BA208" s="79"/>
      <c r="BB208" s="79"/>
      <c r="BC208" s="79"/>
      <c r="BD208" s="79"/>
      <c r="BE208" s="79"/>
      <c r="BF208" s="79"/>
      <c r="BG208" s="79"/>
      <c r="BH208" s="79"/>
      <c r="BI208" s="79"/>
    </row>
    <row r="209" spans="1:62" s="2" customFormat="1" ht="12.75" x14ac:dyDescent="0.25">
      <c r="C209" s="5"/>
      <c r="AJ209" s="3"/>
      <c r="AR209" s="5"/>
      <c r="AS209" s="5"/>
      <c r="AT209" s="5"/>
      <c r="AU209" s="5"/>
      <c r="AV209" s="5"/>
      <c r="AW209" s="5"/>
      <c r="AX209" s="5"/>
      <c r="AY209" s="5"/>
      <c r="AZ209" s="5"/>
      <c r="BA209" s="5"/>
      <c r="BB209" s="5"/>
      <c r="BC209" s="5"/>
      <c r="BD209" s="5"/>
      <c r="BE209" s="5"/>
      <c r="BF209" s="5"/>
      <c r="BG209" s="5"/>
      <c r="BH209" s="5"/>
      <c r="BI209" s="5"/>
    </row>
    <row r="210" spans="1:62" s="26" customFormat="1" ht="18" x14ac:dyDescent="0.25">
      <c r="A210" s="195" t="s">
        <v>128</v>
      </c>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row>
    <row r="211" spans="1:62" s="9" customFormat="1" ht="8.1" customHeight="1" x14ac:dyDescent="0.25">
      <c r="C211" s="2"/>
      <c r="AR211" s="10"/>
      <c r="AS211" s="10"/>
      <c r="AT211" s="10"/>
      <c r="AU211" s="10"/>
      <c r="AV211" s="10"/>
      <c r="AW211" s="10"/>
      <c r="AX211" s="10"/>
      <c r="AY211" s="10"/>
      <c r="AZ211" s="10"/>
      <c r="BA211" s="10"/>
      <c r="BB211" s="10"/>
      <c r="BC211" s="10"/>
      <c r="BD211" s="10"/>
      <c r="BE211" s="10"/>
      <c r="BF211" s="10"/>
      <c r="BG211" s="10"/>
      <c r="BH211" s="10"/>
      <c r="BI211" s="10"/>
    </row>
    <row r="212" spans="1:62" s="31" customFormat="1" ht="15" x14ac:dyDescent="0.25">
      <c r="A212" s="216" t="s">
        <v>144</v>
      </c>
      <c r="B212" s="216"/>
      <c r="C212" s="216"/>
      <c r="D212" s="216"/>
      <c r="E212" s="216"/>
      <c r="F212" s="216"/>
      <c r="G212" s="216"/>
      <c r="H212" s="216"/>
      <c r="I212" s="216"/>
      <c r="J212" s="216"/>
      <c r="K212" s="216"/>
      <c r="L212" s="216"/>
      <c r="M212" s="216"/>
      <c r="N212" s="216"/>
      <c r="O212" s="216"/>
      <c r="P212" s="216"/>
      <c r="Q212" s="216"/>
      <c r="R212" s="216"/>
      <c r="S212" s="216"/>
      <c r="T212" s="216"/>
      <c r="U212" s="216"/>
      <c r="V212" s="216"/>
      <c r="W212" s="216"/>
      <c r="X212" s="216"/>
      <c r="Y212" s="216"/>
      <c r="Z212" s="216"/>
      <c r="AA212" s="216"/>
      <c r="AB212" s="216"/>
      <c r="AC212" s="216"/>
      <c r="AD212" s="216"/>
      <c r="AE212" s="216"/>
      <c r="AF212" s="216"/>
      <c r="AG212" s="216"/>
      <c r="AH212" s="216"/>
      <c r="AI212" s="216"/>
      <c r="AJ212" s="216"/>
      <c r="AK212" s="216"/>
      <c r="AL212" s="216"/>
      <c r="AM212" s="216"/>
      <c r="AN212" s="216"/>
      <c r="AO212" s="216"/>
      <c r="AP212" s="216"/>
      <c r="AR212" s="32"/>
      <c r="AS212" s="32"/>
      <c r="AT212" s="32"/>
      <c r="AU212" s="32"/>
      <c r="AV212" s="32"/>
      <c r="AW212" s="32"/>
      <c r="AX212" s="32"/>
      <c r="AY212" s="32"/>
      <c r="AZ212" s="32"/>
      <c r="BA212" s="32"/>
      <c r="BB212" s="32"/>
      <c r="BC212" s="32"/>
      <c r="BD212" s="32"/>
      <c r="BE212" s="32"/>
      <c r="BF212" s="32"/>
      <c r="BG212" s="32"/>
      <c r="BH212" s="32"/>
      <c r="BI212" s="32"/>
    </row>
    <row r="213" spans="1:62" s="31" customFormat="1" ht="15" x14ac:dyDescent="0.25">
      <c r="A213" s="216"/>
      <c r="B213" s="216"/>
      <c r="C213" s="216"/>
      <c r="D213" s="216"/>
      <c r="E213" s="216"/>
      <c r="F213" s="216"/>
      <c r="G213" s="216"/>
      <c r="H213" s="216"/>
      <c r="I213" s="216"/>
      <c r="J213" s="216"/>
      <c r="K213" s="216"/>
      <c r="L213" s="216"/>
      <c r="M213" s="216"/>
      <c r="N213" s="216"/>
      <c r="O213" s="216"/>
      <c r="P213" s="216"/>
      <c r="Q213" s="216"/>
      <c r="R213" s="216"/>
      <c r="S213" s="216"/>
      <c r="T213" s="216"/>
      <c r="U213" s="216"/>
      <c r="V213" s="216"/>
      <c r="W213" s="216"/>
      <c r="X213" s="216"/>
      <c r="Y213" s="216"/>
      <c r="Z213" s="216"/>
      <c r="AA213" s="216"/>
      <c r="AB213" s="216"/>
      <c r="AC213" s="216"/>
      <c r="AD213" s="216"/>
      <c r="AE213" s="216"/>
      <c r="AF213" s="216"/>
      <c r="AG213" s="216"/>
      <c r="AH213" s="216"/>
      <c r="AI213" s="216"/>
      <c r="AJ213" s="216"/>
      <c r="AK213" s="216"/>
      <c r="AL213" s="216"/>
      <c r="AM213" s="216"/>
      <c r="AN213" s="216"/>
      <c r="AO213" s="216"/>
      <c r="AP213" s="216"/>
      <c r="AR213" s="32"/>
      <c r="AS213" s="32"/>
      <c r="AT213" s="32"/>
      <c r="AU213" s="32"/>
      <c r="AV213" s="32"/>
      <c r="AW213" s="32"/>
      <c r="AX213" s="32"/>
      <c r="AY213" s="32"/>
      <c r="AZ213" s="32"/>
      <c r="BA213" s="32"/>
      <c r="BB213" s="32"/>
      <c r="BC213" s="32"/>
      <c r="BD213" s="32"/>
      <c r="BE213" s="32"/>
      <c r="BF213" s="32"/>
      <c r="BG213" s="32"/>
      <c r="BH213" s="32"/>
      <c r="BI213" s="32"/>
    </row>
    <row r="214" spans="1:62" s="31" customFormat="1" ht="15" x14ac:dyDescent="0.25">
      <c r="A214" s="216"/>
      <c r="B214" s="216"/>
      <c r="C214" s="216"/>
      <c r="D214" s="216"/>
      <c r="E214" s="216"/>
      <c r="F214" s="216"/>
      <c r="G214" s="216"/>
      <c r="H214" s="216"/>
      <c r="I214" s="216"/>
      <c r="J214" s="216"/>
      <c r="K214" s="216"/>
      <c r="L214" s="216"/>
      <c r="M214" s="216"/>
      <c r="N214" s="216"/>
      <c r="O214" s="216"/>
      <c r="P214" s="216"/>
      <c r="Q214" s="216"/>
      <c r="R214" s="216"/>
      <c r="S214" s="216"/>
      <c r="T214" s="216"/>
      <c r="U214" s="216"/>
      <c r="V214" s="216"/>
      <c r="W214" s="216"/>
      <c r="X214" s="216"/>
      <c r="Y214" s="216"/>
      <c r="Z214" s="216"/>
      <c r="AA214" s="216"/>
      <c r="AB214" s="216"/>
      <c r="AC214" s="216"/>
      <c r="AD214" s="216"/>
      <c r="AE214" s="216"/>
      <c r="AF214" s="216"/>
      <c r="AG214" s="216"/>
      <c r="AH214" s="216"/>
      <c r="AI214" s="216"/>
      <c r="AJ214" s="216"/>
      <c r="AK214" s="216"/>
      <c r="AL214" s="216"/>
      <c r="AM214" s="216"/>
      <c r="AN214" s="216"/>
      <c r="AO214" s="216"/>
      <c r="AP214" s="216"/>
      <c r="AR214" s="32"/>
      <c r="AS214" s="32"/>
      <c r="AT214" s="32"/>
      <c r="AU214" s="32"/>
      <c r="AV214" s="32"/>
      <c r="AW214" s="32"/>
      <c r="AX214" s="32"/>
      <c r="AY214" s="32"/>
      <c r="AZ214" s="32"/>
      <c r="BA214" s="32"/>
      <c r="BB214" s="32"/>
      <c r="BC214" s="32"/>
      <c r="BD214" s="32"/>
      <c r="BE214" s="32"/>
      <c r="BF214" s="32"/>
      <c r="BG214" s="32"/>
      <c r="BH214" s="32"/>
      <c r="BI214" s="32"/>
    </row>
    <row r="215" spans="1:62" s="91" customFormat="1" ht="15" x14ac:dyDescent="0.25">
      <c r="B215" s="110"/>
      <c r="C215" s="110"/>
      <c r="D215" s="110"/>
      <c r="E215" s="110"/>
      <c r="F215" s="110"/>
      <c r="G215" s="110"/>
      <c r="H215" s="110"/>
      <c r="I215" s="110"/>
      <c r="K215" s="96"/>
      <c r="L215" s="96"/>
      <c r="M215" s="96"/>
      <c r="O215" s="96"/>
      <c r="P215" s="96"/>
      <c r="Q215" s="96"/>
      <c r="R215" s="96"/>
      <c r="S215" s="111"/>
      <c r="V215" s="96"/>
      <c r="W215" s="96"/>
      <c r="X215" s="96"/>
      <c r="Y215" s="96"/>
      <c r="Z215" s="96"/>
      <c r="AA215" s="96"/>
      <c r="AB215" s="96"/>
      <c r="AC215" s="96"/>
      <c r="AD215" s="96"/>
      <c r="AE215" s="111"/>
      <c r="AG215" s="112"/>
      <c r="AJ215" s="96"/>
      <c r="AK215" s="96"/>
      <c r="AL215" s="96"/>
      <c r="AM215" s="96"/>
      <c r="AN215" s="96"/>
      <c r="AO215" s="96"/>
      <c r="AP215" s="96"/>
      <c r="AQ215" s="96"/>
      <c r="AR215" s="31"/>
    </row>
    <row r="216" spans="1:62" s="31" customFormat="1" ht="16.5" customHeight="1" x14ac:dyDescent="0.25">
      <c r="A216" s="221">
        <v>1</v>
      </c>
      <c r="B216" s="221"/>
      <c r="C216" s="52"/>
      <c r="D216" s="249" t="s">
        <v>145</v>
      </c>
      <c r="E216" s="249"/>
      <c r="F216" s="249"/>
      <c r="G216" s="249"/>
      <c r="H216" s="249"/>
      <c r="I216" s="249"/>
      <c r="J216" s="249"/>
      <c r="K216" s="249"/>
      <c r="L216" s="249"/>
      <c r="M216" s="249"/>
      <c r="N216" s="249"/>
      <c r="O216" s="249"/>
      <c r="P216" s="249"/>
      <c r="Q216" s="249"/>
      <c r="R216" s="249"/>
      <c r="S216" s="249"/>
      <c r="T216" s="249"/>
      <c r="U216" s="249"/>
      <c r="V216" s="249"/>
      <c r="W216" s="249"/>
      <c r="X216" s="249"/>
      <c r="Y216" s="249"/>
      <c r="Z216" s="249"/>
      <c r="AA216" s="249"/>
      <c r="AB216" s="249"/>
      <c r="AC216" s="249"/>
      <c r="AD216" s="249"/>
      <c r="AE216" s="249"/>
      <c r="AF216" s="249"/>
      <c r="AG216" s="249"/>
      <c r="AH216" s="249"/>
      <c r="AI216" s="249"/>
      <c r="AJ216" s="249"/>
      <c r="AK216" s="249"/>
      <c r="AL216" s="249"/>
      <c r="AM216" s="249"/>
      <c r="AN216" s="249"/>
      <c r="AO216" s="249"/>
      <c r="AP216" s="29"/>
      <c r="AS216" s="32"/>
      <c r="AT216" s="32"/>
      <c r="AU216" s="32"/>
      <c r="AV216" s="32"/>
      <c r="AW216" s="32"/>
      <c r="AX216" s="32"/>
      <c r="AY216" s="32"/>
      <c r="AZ216" s="32"/>
      <c r="BA216" s="32"/>
      <c r="BB216" s="32"/>
      <c r="BC216" s="32"/>
      <c r="BD216" s="32"/>
      <c r="BE216" s="32"/>
      <c r="BF216" s="32"/>
      <c r="BG216" s="32"/>
      <c r="BH216" s="32"/>
      <c r="BI216" s="32"/>
      <c r="BJ216" s="32"/>
    </row>
    <row r="217" spans="1:62" s="31" customFormat="1" ht="15" x14ac:dyDescent="0.25">
      <c r="A217" s="239"/>
      <c r="B217" s="239"/>
      <c r="C217" s="52"/>
      <c r="D217" s="249"/>
      <c r="E217" s="249"/>
      <c r="F217" s="249"/>
      <c r="G217" s="249"/>
      <c r="H217" s="249"/>
      <c r="I217" s="249"/>
      <c r="J217" s="249"/>
      <c r="K217" s="249"/>
      <c r="L217" s="249"/>
      <c r="M217" s="249"/>
      <c r="N217" s="249"/>
      <c r="O217" s="249"/>
      <c r="P217" s="249"/>
      <c r="Q217" s="249"/>
      <c r="R217" s="249"/>
      <c r="S217" s="249"/>
      <c r="T217" s="249"/>
      <c r="U217" s="249"/>
      <c r="V217" s="249"/>
      <c r="W217" s="249"/>
      <c r="X217" s="249"/>
      <c r="Y217" s="249"/>
      <c r="Z217" s="249"/>
      <c r="AA217" s="249"/>
      <c r="AB217" s="249"/>
      <c r="AC217" s="249"/>
      <c r="AD217" s="249"/>
      <c r="AE217" s="249"/>
      <c r="AF217" s="249"/>
      <c r="AG217" s="249"/>
      <c r="AH217" s="249"/>
      <c r="AI217" s="249"/>
      <c r="AJ217" s="249"/>
      <c r="AK217" s="249"/>
      <c r="AL217" s="249"/>
      <c r="AM217" s="249"/>
      <c r="AN217" s="249"/>
      <c r="AO217" s="249"/>
      <c r="AP217" s="29"/>
      <c r="AS217" s="32"/>
      <c r="AT217" s="32"/>
      <c r="AU217" s="32"/>
      <c r="AV217" s="32"/>
      <c r="AW217" s="32"/>
      <c r="AX217" s="32"/>
      <c r="AY217" s="32"/>
      <c r="AZ217" s="32"/>
      <c r="BA217" s="32"/>
      <c r="BB217" s="32"/>
      <c r="BC217" s="32"/>
      <c r="BD217" s="32"/>
      <c r="BE217" s="32"/>
      <c r="BF217" s="32"/>
      <c r="BG217" s="32"/>
      <c r="BH217" s="32"/>
      <c r="BI217" s="32"/>
      <c r="BJ217" s="32"/>
    </row>
    <row r="218" spans="1:62" s="31" customFormat="1" ht="15" x14ac:dyDescent="0.25">
      <c r="A218" s="239"/>
      <c r="B218" s="239"/>
      <c r="C218" s="52"/>
      <c r="D218" s="249"/>
      <c r="E218" s="249"/>
      <c r="F218" s="249"/>
      <c r="G218" s="249"/>
      <c r="H218" s="249"/>
      <c r="I218" s="249"/>
      <c r="J218" s="249"/>
      <c r="K218" s="249"/>
      <c r="L218" s="249"/>
      <c r="M218" s="249"/>
      <c r="N218" s="249"/>
      <c r="O218" s="249"/>
      <c r="P218" s="249"/>
      <c r="Q218" s="249"/>
      <c r="R218" s="249"/>
      <c r="S218" s="249"/>
      <c r="T218" s="249"/>
      <c r="U218" s="249"/>
      <c r="V218" s="249"/>
      <c r="W218" s="249"/>
      <c r="X218" s="249"/>
      <c r="Y218" s="249"/>
      <c r="Z218" s="249"/>
      <c r="AA218" s="249"/>
      <c r="AB218" s="249"/>
      <c r="AC218" s="249"/>
      <c r="AD218" s="249"/>
      <c r="AE218" s="249"/>
      <c r="AF218" s="249"/>
      <c r="AG218" s="249"/>
      <c r="AH218" s="249"/>
      <c r="AI218" s="249"/>
      <c r="AJ218" s="249"/>
      <c r="AK218" s="249"/>
      <c r="AL218" s="249"/>
      <c r="AM218" s="249"/>
      <c r="AN218" s="249"/>
      <c r="AO218" s="249"/>
      <c r="AP218" s="29"/>
      <c r="AS218" s="32"/>
      <c r="AT218" s="32"/>
      <c r="AU218" s="32"/>
      <c r="AV218" s="32"/>
      <c r="AW218" s="32"/>
      <c r="AX218" s="32"/>
      <c r="AY218" s="32"/>
      <c r="AZ218" s="32"/>
      <c r="BA218" s="32"/>
      <c r="BB218" s="32"/>
      <c r="BC218" s="32"/>
      <c r="BD218" s="32"/>
      <c r="BE218" s="32"/>
      <c r="BF218" s="32"/>
      <c r="BG218" s="32"/>
      <c r="BH218" s="32"/>
      <c r="BI218" s="32"/>
      <c r="BJ218" s="32"/>
    </row>
    <row r="219" spans="1:62" s="31" customFormat="1" ht="8.1" customHeight="1" x14ac:dyDescent="0.25">
      <c r="C219" s="32"/>
      <c r="AK219" s="39"/>
      <c r="AS219" s="32"/>
      <c r="AT219" s="32"/>
      <c r="AU219" s="32"/>
      <c r="AV219" s="32"/>
      <c r="AW219" s="32"/>
      <c r="AX219" s="32"/>
      <c r="AY219" s="32"/>
      <c r="AZ219" s="32"/>
      <c r="BA219" s="32"/>
      <c r="BB219" s="32"/>
      <c r="BC219" s="32"/>
      <c r="BD219" s="32"/>
      <c r="BE219" s="32"/>
      <c r="BF219" s="32"/>
      <c r="BG219" s="32"/>
      <c r="BH219" s="32"/>
      <c r="BI219" s="32"/>
      <c r="BJ219" s="32"/>
    </row>
    <row r="220" spans="1:62" s="31" customFormat="1" ht="15" x14ac:dyDescent="0.25">
      <c r="A220" s="55"/>
      <c r="B220" s="55"/>
      <c r="C220" s="55"/>
      <c r="D220" s="247">
        <v>0</v>
      </c>
      <c r="E220" s="247"/>
      <c r="F220" s="247"/>
      <c r="G220" s="247"/>
      <c r="H220" s="31" t="s">
        <v>41</v>
      </c>
      <c r="L220" s="248">
        <f>FLOOR(D220/0.5*4,1)/4</f>
        <v>0</v>
      </c>
      <c r="M220" s="248"/>
      <c r="N220" s="248"/>
      <c r="O220" s="248"/>
      <c r="P220" s="39" t="s">
        <v>129</v>
      </c>
      <c r="V220" s="69"/>
      <c r="W220" s="69"/>
      <c r="X220" s="69"/>
      <c r="Y220" s="69"/>
      <c r="Z220" s="69"/>
      <c r="AF220" s="69"/>
      <c r="AG220" s="69"/>
      <c r="AH220" s="69"/>
      <c r="AI220" s="69"/>
      <c r="AJ220" s="69"/>
    </row>
    <row r="221" spans="1:62" s="31" customFormat="1" ht="15" x14ac:dyDescent="0.25">
      <c r="C221" s="32"/>
      <c r="AK221" s="39"/>
      <c r="AS221" s="32"/>
      <c r="AT221" s="32"/>
      <c r="AU221" s="32"/>
      <c r="AV221" s="32"/>
      <c r="AW221" s="32"/>
      <c r="AX221" s="32"/>
      <c r="AY221" s="32"/>
      <c r="AZ221" s="32"/>
      <c r="BA221" s="32"/>
      <c r="BB221" s="32"/>
      <c r="BC221" s="32"/>
      <c r="BD221" s="32"/>
      <c r="BE221" s="32"/>
      <c r="BF221" s="32"/>
      <c r="BG221" s="32"/>
      <c r="BH221" s="32"/>
      <c r="BI221" s="32"/>
      <c r="BJ221" s="32"/>
    </row>
    <row r="222" spans="1:62" s="31" customFormat="1" ht="15" customHeight="1" x14ac:dyDescent="0.25">
      <c r="A222" s="239"/>
      <c r="B222" s="239"/>
      <c r="C222" s="52"/>
      <c r="D222" s="309" t="s">
        <v>146</v>
      </c>
      <c r="E222" s="309"/>
      <c r="F222" s="309"/>
      <c r="G222" s="309"/>
      <c r="H222" s="309"/>
      <c r="I222" s="309"/>
      <c r="J222" s="309"/>
      <c r="K222" s="309"/>
      <c r="L222" s="309"/>
      <c r="M222" s="309"/>
      <c r="N222" s="309"/>
      <c r="O222" s="309"/>
      <c r="P222" s="309"/>
      <c r="Q222" s="309"/>
      <c r="R222" s="309"/>
      <c r="S222" s="309"/>
      <c r="T222" s="309"/>
      <c r="U222" s="309"/>
      <c r="V222" s="309"/>
      <c r="W222" s="309"/>
      <c r="X222" s="309"/>
      <c r="Y222" s="309"/>
      <c r="Z222" s="309"/>
      <c r="AA222" s="309"/>
      <c r="AB222" s="309"/>
      <c r="AC222" s="309"/>
      <c r="AD222" s="309"/>
      <c r="AE222" s="309"/>
      <c r="AF222" s="309"/>
      <c r="AG222" s="309"/>
      <c r="AH222" s="309"/>
      <c r="AI222" s="309"/>
      <c r="AJ222" s="309"/>
      <c r="AK222" s="309"/>
      <c r="AL222" s="309"/>
      <c r="AM222" s="309"/>
      <c r="AN222" s="309"/>
      <c r="AO222" s="96"/>
      <c r="AP222" s="96"/>
      <c r="AS222" s="32"/>
      <c r="AT222" s="32"/>
      <c r="AU222" s="32"/>
      <c r="AV222" s="32"/>
      <c r="AW222" s="32"/>
      <c r="AX222" s="32"/>
      <c r="AY222" s="32"/>
      <c r="AZ222" s="32"/>
      <c r="BA222" s="32"/>
      <c r="BB222" s="32"/>
      <c r="BC222" s="32"/>
      <c r="BD222" s="32"/>
      <c r="BE222" s="32"/>
      <c r="BF222" s="32"/>
      <c r="BG222" s="32"/>
      <c r="BH222" s="32"/>
      <c r="BI222" s="32"/>
      <c r="BJ222" s="32"/>
    </row>
    <row r="223" spans="1:62" s="31" customFormat="1" ht="15" x14ac:dyDescent="0.25">
      <c r="A223" s="239"/>
      <c r="B223" s="239"/>
      <c r="C223" s="52"/>
      <c r="D223" s="309"/>
      <c r="E223" s="309"/>
      <c r="F223" s="309"/>
      <c r="G223" s="309"/>
      <c r="H223" s="309"/>
      <c r="I223" s="309"/>
      <c r="J223" s="309"/>
      <c r="K223" s="309"/>
      <c r="L223" s="309"/>
      <c r="M223" s="309"/>
      <c r="N223" s="309"/>
      <c r="O223" s="309"/>
      <c r="P223" s="309"/>
      <c r="Q223" s="309"/>
      <c r="R223" s="309"/>
      <c r="S223" s="309"/>
      <c r="T223" s="309"/>
      <c r="U223" s="309"/>
      <c r="V223" s="309"/>
      <c r="W223" s="309"/>
      <c r="X223" s="309"/>
      <c r="Y223" s="309"/>
      <c r="Z223" s="309"/>
      <c r="AA223" s="309"/>
      <c r="AB223" s="309"/>
      <c r="AC223" s="309"/>
      <c r="AD223" s="309"/>
      <c r="AE223" s="309"/>
      <c r="AF223" s="309"/>
      <c r="AG223" s="309"/>
      <c r="AH223" s="309"/>
      <c r="AI223" s="309"/>
      <c r="AJ223" s="309"/>
      <c r="AK223" s="309"/>
      <c r="AL223" s="309"/>
      <c r="AM223" s="309"/>
      <c r="AN223" s="309"/>
      <c r="AO223" s="96"/>
      <c r="AP223" s="96"/>
      <c r="AS223" s="32"/>
      <c r="AT223" s="32"/>
      <c r="AU223" s="32"/>
      <c r="AV223" s="32"/>
      <c r="AW223" s="32"/>
      <c r="AX223" s="32"/>
      <c r="AY223" s="32"/>
      <c r="AZ223" s="32"/>
      <c r="BA223" s="32"/>
      <c r="BB223" s="32"/>
      <c r="BC223" s="32"/>
      <c r="BD223" s="32"/>
      <c r="BE223" s="32"/>
      <c r="BF223" s="32"/>
      <c r="BG223" s="32"/>
      <c r="BH223" s="32"/>
      <c r="BI223" s="32"/>
      <c r="BJ223" s="32"/>
    </row>
    <row r="224" spans="1:62" s="31" customFormat="1" ht="15" x14ac:dyDescent="0.25">
      <c r="A224" s="239"/>
      <c r="B224" s="239"/>
      <c r="C224" s="52"/>
      <c r="D224" s="309"/>
      <c r="E224" s="309"/>
      <c r="F224" s="309"/>
      <c r="G224" s="309"/>
      <c r="H224" s="309"/>
      <c r="I224" s="309"/>
      <c r="J224" s="309"/>
      <c r="K224" s="309"/>
      <c r="L224" s="309"/>
      <c r="M224" s="309"/>
      <c r="N224" s="309"/>
      <c r="O224" s="309"/>
      <c r="P224" s="309"/>
      <c r="Q224" s="309"/>
      <c r="R224" s="309"/>
      <c r="S224" s="309"/>
      <c r="T224" s="309"/>
      <c r="U224" s="309"/>
      <c r="V224" s="309"/>
      <c r="W224" s="309"/>
      <c r="X224" s="309"/>
      <c r="Y224" s="309"/>
      <c r="Z224" s="309"/>
      <c r="AA224" s="309"/>
      <c r="AB224" s="309"/>
      <c r="AC224" s="309"/>
      <c r="AD224" s="309"/>
      <c r="AE224" s="309"/>
      <c r="AF224" s="309"/>
      <c r="AG224" s="309"/>
      <c r="AH224" s="309"/>
      <c r="AI224" s="309"/>
      <c r="AJ224" s="309"/>
      <c r="AK224" s="309"/>
      <c r="AL224" s="309"/>
      <c r="AM224" s="309"/>
      <c r="AN224" s="309"/>
      <c r="AO224" s="96"/>
      <c r="AP224" s="96"/>
      <c r="AS224" s="32"/>
      <c r="AT224" s="32"/>
      <c r="AU224" s="32"/>
      <c r="AV224" s="32"/>
      <c r="AW224" s="32"/>
      <c r="AX224" s="32"/>
      <c r="AY224" s="32"/>
      <c r="AZ224" s="32"/>
      <c r="BA224" s="32"/>
      <c r="BB224" s="32"/>
      <c r="BC224" s="32"/>
      <c r="BD224" s="32"/>
      <c r="BE224" s="32"/>
      <c r="BF224" s="32"/>
      <c r="BG224" s="32"/>
      <c r="BH224" s="32"/>
      <c r="BI224" s="32"/>
      <c r="BJ224" s="32"/>
    </row>
    <row r="225" spans="1:62" s="31" customFormat="1" ht="15" x14ac:dyDescent="0.25">
      <c r="C225" s="32"/>
      <c r="D225" s="309"/>
      <c r="E225" s="309"/>
      <c r="F225" s="309"/>
      <c r="G225" s="309"/>
      <c r="H225" s="309"/>
      <c r="I225" s="309"/>
      <c r="J225" s="309"/>
      <c r="K225" s="309"/>
      <c r="L225" s="309"/>
      <c r="M225" s="309"/>
      <c r="N225" s="309"/>
      <c r="O225" s="309"/>
      <c r="P225" s="309"/>
      <c r="Q225" s="309"/>
      <c r="R225" s="309"/>
      <c r="S225" s="309"/>
      <c r="T225" s="309"/>
      <c r="U225" s="309"/>
      <c r="V225" s="309"/>
      <c r="W225" s="309"/>
      <c r="X225" s="309"/>
      <c r="Y225" s="309"/>
      <c r="Z225" s="309"/>
      <c r="AA225" s="309"/>
      <c r="AB225" s="309"/>
      <c r="AC225" s="309"/>
      <c r="AD225" s="309"/>
      <c r="AE225" s="309"/>
      <c r="AF225" s="309"/>
      <c r="AG225" s="309"/>
      <c r="AH225" s="309"/>
      <c r="AI225" s="309"/>
      <c r="AJ225" s="309"/>
      <c r="AK225" s="309"/>
      <c r="AL225" s="309"/>
      <c r="AM225" s="309"/>
      <c r="AN225" s="309"/>
      <c r="AO225" s="96"/>
      <c r="AP225" s="96"/>
      <c r="AS225" s="32"/>
      <c r="AT225" s="32"/>
      <c r="AU225" s="32"/>
      <c r="AV225" s="32"/>
      <c r="AW225" s="32"/>
      <c r="AX225" s="32"/>
      <c r="AY225" s="32"/>
      <c r="AZ225" s="32"/>
      <c r="BA225" s="32"/>
      <c r="BB225" s="32"/>
      <c r="BC225" s="32"/>
      <c r="BD225" s="32"/>
      <c r="BE225" s="32"/>
      <c r="BF225" s="32"/>
      <c r="BG225" s="32"/>
      <c r="BH225" s="32"/>
      <c r="BI225" s="32"/>
      <c r="BJ225" s="32"/>
    </row>
    <row r="226" spans="1:62" x14ac:dyDescent="0.3">
      <c r="AK226" s="12"/>
      <c r="AR226" s="11"/>
      <c r="BJ226" s="1"/>
    </row>
    <row r="227" spans="1:62" s="199" customFormat="1" ht="17.25" x14ac:dyDescent="0.3">
      <c r="A227" s="195" t="s">
        <v>43</v>
      </c>
      <c r="B227" s="195"/>
      <c r="C227" s="195"/>
      <c r="D227" s="195"/>
      <c r="E227" s="195"/>
      <c r="F227" s="195"/>
      <c r="G227" s="195"/>
      <c r="H227" s="195"/>
      <c r="I227" s="195"/>
      <c r="J227" s="195"/>
      <c r="K227" s="195"/>
      <c r="L227" s="195"/>
      <c r="M227" s="195"/>
      <c r="N227" s="195"/>
      <c r="O227" s="195"/>
      <c r="P227" s="195"/>
      <c r="Q227" s="195"/>
      <c r="R227" s="195"/>
      <c r="S227" s="195"/>
      <c r="T227" s="195"/>
      <c r="U227" s="195"/>
      <c r="V227" s="195"/>
      <c r="W227" s="195"/>
      <c r="X227" s="195"/>
      <c r="Y227" s="195"/>
      <c r="Z227" s="195"/>
      <c r="AA227" s="195"/>
      <c r="AB227" s="195"/>
      <c r="AC227" s="195"/>
      <c r="AD227" s="195"/>
      <c r="AE227" s="195"/>
      <c r="AF227" s="195"/>
      <c r="AG227" s="195"/>
      <c r="AH227" s="195"/>
      <c r="AI227" s="195"/>
      <c r="AJ227" s="195"/>
      <c r="AK227" s="195"/>
      <c r="AL227" s="195"/>
      <c r="AM227" s="195"/>
      <c r="AN227" s="195"/>
      <c r="AO227" s="195"/>
      <c r="AP227" s="195"/>
      <c r="AQ227" s="195"/>
    </row>
    <row r="228" spans="1:62" s="9" customFormat="1" ht="8.1" customHeight="1" x14ac:dyDescent="0.25">
      <c r="C228" s="2"/>
      <c r="AR228" s="10"/>
      <c r="AS228" s="10"/>
      <c r="AT228" s="10"/>
      <c r="AU228" s="10"/>
      <c r="AV228" s="10"/>
      <c r="AW228" s="10"/>
      <c r="AX228" s="10"/>
      <c r="AY228" s="10"/>
      <c r="AZ228" s="10"/>
      <c r="BA228" s="10"/>
      <c r="BB228" s="10"/>
      <c r="BC228" s="10"/>
      <c r="BD228" s="10"/>
      <c r="BE228" s="10"/>
      <c r="BF228" s="10"/>
      <c r="BG228" s="10"/>
      <c r="BH228" s="10"/>
      <c r="BI228" s="10"/>
    </row>
    <row r="229" spans="1:62" s="31" customFormat="1" ht="16.5" customHeight="1" x14ac:dyDescent="0.25">
      <c r="A229" s="216" t="s">
        <v>62</v>
      </c>
      <c r="B229" s="216"/>
      <c r="C229" s="216"/>
      <c r="D229" s="216"/>
      <c r="E229" s="216"/>
      <c r="F229" s="216"/>
      <c r="G229" s="216"/>
      <c r="H229" s="216"/>
      <c r="I229" s="216"/>
      <c r="J229" s="216"/>
      <c r="K229" s="216"/>
      <c r="L229" s="216"/>
      <c r="M229" s="216"/>
      <c r="N229" s="216"/>
      <c r="O229" s="216"/>
      <c r="P229" s="216"/>
      <c r="Q229" s="216"/>
      <c r="R229" s="216"/>
      <c r="S229" s="216"/>
      <c r="T229" s="216"/>
      <c r="U229" s="216"/>
      <c r="V229" s="216"/>
      <c r="W229" s="216"/>
      <c r="X229" s="216"/>
      <c r="Y229" s="216"/>
      <c r="Z229" s="216"/>
      <c r="AA229" s="216"/>
      <c r="AB229" s="216"/>
      <c r="AC229" s="216"/>
      <c r="AD229" s="216"/>
      <c r="AE229" s="216"/>
      <c r="AF229" s="216"/>
      <c r="AG229" s="216"/>
      <c r="AH229" s="216"/>
      <c r="AI229" s="216"/>
      <c r="AJ229" s="216"/>
      <c r="AK229" s="216"/>
      <c r="AL229" s="216"/>
      <c r="AM229" s="216"/>
      <c r="AN229" s="216"/>
      <c r="AO229" s="216"/>
      <c r="AP229" s="216"/>
      <c r="AQ229" s="48"/>
      <c r="AR229" s="48"/>
      <c r="AS229" s="32"/>
      <c r="AT229" s="32"/>
      <c r="AU229" s="32"/>
      <c r="AV229" s="32"/>
      <c r="AW229" s="32"/>
      <c r="AX229" s="32"/>
      <c r="AY229" s="32"/>
      <c r="AZ229" s="32"/>
      <c r="BA229" s="32"/>
      <c r="BB229" s="32"/>
      <c r="BC229" s="32"/>
      <c r="BD229" s="32"/>
      <c r="BE229" s="32"/>
      <c r="BF229" s="32"/>
      <c r="BG229" s="32"/>
      <c r="BH229" s="32"/>
      <c r="BI229" s="32"/>
      <c r="BJ229" s="32"/>
    </row>
    <row r="230" spans="1:62" s="31" customFormat="1" ht="13.9" customHeight="1" x14ac:dyDescent="0.25">
      <c r="A230" s="216"/>
      <c r="B230" s="216"/>
      <c r="C230" s="216"/>
      <c r="D230" s="216"/>
      <c r="E230" s="216"/>
      <c r="F230" s="216"/>
      <c r="G230" s="216"/>
      <c r="H230" s="216"/>
      <c r="I230" s="216"/>
      <c r="J230" s="216"/>
      <c r="K230" s="216"/>
      <c r="L230" s="216"/>
      <c r="M230" s="216"/>
      <c r="N230" s="216"/>
      <c r="O230" s="216"/>
      <c r="P230" s="216"/>
      <c r="Q230" s="216"/>
      <c r="R230" s="216"/>
      <c r="S230" s="216"/>
      <c r="T230" s="216"/>
      <c r="U230" s="216"/>
      <c r="V230" s="216"/>
      <c r="W230" s="216"/>
      <c r="X230" s="216"/>
      <c r="Y230" s="216"/>
      <c r="Z230" s="216"/>
      <c r="AA230" s="216"/>
      <c r="AB230" s="216"/>
      <c r="AC230" s="216"/>
      <c r="AD230" s="216"/>
      <c r="AE230" s="216"/>
      <c r="AF230" s="216"/>
      <c r="AG230" s="216"/>
      <c r="AH230" s="216"/>
      <c r="AI230" s="216"/>
      <c r="AJ230" s="216"/>
      <c r="AK230" s="216"/>
      <c r="AL230" s="216"/>
      <c r="AM230" s="216"/>
      <c r="AN230" s="216"/>
      <c r="AO230" s="216"/>
      <c r="AP230" s="216"/>
      <c r="AQ230" s="48"/>
      <c r="AR230" s="48"/>
      <c r="AS230" s="32"/>
      <c r="AT230" s="32"/>
      <c r="AU230" s="32"/>
      <c r="AV230" s="32"/>
      <c r="AW230" s="32"/>
      <c r="AX230" s="32"/>
      <c r="AY230" s="32"/>
      <c r="AZ230" s="32"/>
      <c r="BA230" s="32"/>
      <c r="BB230" s="32"/>
      <c r="BC230" s="32"/>
      <c r="BD230" s="32"/>
      <c r="BE230" s="32"/>
      <c r="BF230" s="32"/>
      <c r="BG230" s="32"/>
      <c r="BH230" s="32"/>
      <c r="BI230" s="32"/>
      <c r="BJ230" s="32"/>
    </row>
    <row r="231" spans="1:62" s="91" customFormat="1" ht="15" x14ac:dyDescent="0.25">
      <c r="AP231" s="31"/>
      <c r="AQ231" s="109"/>
      <c r="AR231" s="109"/>
      <c r="AS231" s="109"/>
      <c r="AT231" s="109"/>
      <c r="AU231" s="109"/>
      <c r="AV231" s="109"/>
      <c r="AW231" s="109"/>
      <c r="AX231" s="109"/>
      <c r="AY231" s="109"/>
      <c r="AZ231" s="109"/>
      <c r="BA231" s="109"/>
      <c r="BB231" s="109"/>
      <c r="BC231" s="109"/>
      <c r="BD231" s="109"/>
      <c r="BE231" s="109"/>
      <c r="BF231" s="109"/>
      <c r="BG231" s="109"/>
      <c r="BH231" s="109"/>
    </row>
    <row r="232" spans="1:62" s="114" customFormat="1" ht="18" customHeight="1" x14ac:dyDescent="0.25">
      <c r="A232" s="113"/>
      <c r="B232" s="113"/>
      <c r="C232" s="113"/>
      <c r="D232" s="113"/>
      <c r="E232" s="113"/>
      <c r="F232" s="113"/>
      <c r="G232" s="113"/>
      <c r="H232" s="113"/>
      <c r="I232" s="113"/>
      <c r="J232" s="113"/>
      <c r="K232" s="113"/>
      <c r="L232" s="113"/>
      <c r="M232" s="113"/>
      <c r="N232" s="113"/>
      <c r="O232" s="53"/>
      <c r="P232" s="310" t="s">
        <v>63</v>
      </c>
      <c r="Q232" s="311"/>
      <c r="R232" s="311"/>
      <c r="S232" s="311"/>
      <c r="T232" s="311"/>
      <c r="U232" s="311"/>
      <c r="V232" s="311"/>
      <c r="W232" s="311"/>
      <c r="X232" s="311"/>
      <c r="Y232" s="311"/>
      <c r="Z232" s="311"/>
      <c r="AA232" s="311"/>
      <c r="AB232" s="311"/>
      <c r="AC232" s="311"/>
      <c r="AD232" s="311"/>
      <c r="AE232" s="311"/>
      <c r="AF232" s="311"/>
      <c r="AG232" s="311"/>
      <c r="AH232" s="312"/>
      <c r="AQ232" s="115"/>
      <c r="AR232" s="115"/>
      <c r="AS232" s="115"/>
      <c r="AT232" s="115"/>
      <c r="AU232" s="115"/>
      <c r="AV232" s="115"/>
      <c r="AW232" s="115"/>
      <c r="AX232" s="115"/>
      <c r="AY232" s="115"/>
      <c r="AZ232" s="115"/>
      <c r="BA232" s="115"/>
      <c r="BB232" s="115"/>
      <c r="BC232" s="115"/>
      <c r="BD232" s="115"/>
      <c r="BE232" s="115"/>
      <c r="BF232" s="115"/>
      <c r="BG232" s="115"/>
      <c r="BH232" s="115"/>
    </row>
    <row r="233" spans="1:62" s="114" customFormat="1" ht="18" customHeight="1" x14ac:dyDescent="0.25">
      <c r="A233" s="113"/>
      <c r="B233" s="113"/>
      <c r="C233" s="113"/>
      <c r="D233" s="113"/>
      <c r="E233" s="113"/>
      <c r="F233" s="113"/>
      <c r="G233" s="113"/>
      <c r="H233" s="113"/>
      <c r="I233" s="113"/>
      <c r="J233" s="113"/>
      <c r="K233" s="113"/>
      <c r="L233" s="113"/>
      <c r="M233" s="113"/>
      <c r="N233" s="113"/>
      <c r="O233" s="53"/>
      <c r="P233" s="242" t="s">
        <v>64</v>
      </c>
      <c r="Q233" s="243"/>
      <c r="R233" s="243"/>
      <c r="S233" s="243"/>
      <c r="T233" s="243"/>
      <c r="U233" s="243"/>
      <c r="V233" s="243"/>
      <c r="W233" s="243"/>
      <c r="X233" s="243"/>
      <c r="Y233" s="243"/>
      <c r="Z233" s="243"/>
      <c r="AA233" s="243"/>
      <c r="AB233" s="243"/>
      <c r="AC233" s="243"/>
      <c r="AD233" s="243"/>
      <c r="AE233" s="243"/>
      <c r="AF233" s="243"/>
      <c r="AG233" s="243"/>
      <c r="AH233" s="244"/>
      <c r="AQ233" s="115"/>
      <c r="AR233" s="115"/>
      <c r="AS233" s="115"/>
      <c r="AT233" s="115"/>
      <c r="AU233" s="115"/>
      <c r="AV233" s="115"/>
      <c r="AW233" s="115"/>
      <c r="AX233" s="115"/>
      <c r="AY233" s="115"/>
      <c r="AZ233" s="115"/>
      <c r="BA233" s="115"/>
      <c r="BB233" s="115"/>
      <c r="BC233" s="115"/>
      <c r="BD233" s="115"/>
      <c r="BE233" s="115"/>
      <c r="BF233" s="115"/>
      <c r="BG233" s="115"/>
      <c r="BH233" s="115"/>
    </row>
    <row r="234" spans="1:62" s="91" customFormat="1" ht="4.1500000000000004" customHeight="1" x14ac:dyDescent="0.25">
      <c r="A234" s="92"/>
      <c r="B234" s="92"/>
      <c r="C234" s="92"/>
      <c r="D234" s="92"/>
      <c r="P234" s="116"/>
      <c r="Q234" s="117"/>
      <c r="R234" s="118"/>
      <c r="S234" s="118"/>
      <c r="T234" s="119"/>
      <c r="U234" s="118"/>
      <c r="V234" s="118"/>
      <c r="W234" s="118"/>
      <c r="X234" s="118"/>
      <c r="Y234" s="118"/>
      <c r="Z234" s="120"/>
      <c r="AA234" s="120"/>
      <c r="AB234" s="118"/>
      <c r="AC234" s="117"/>
      <c r="AD234" s="117"/>
      <c r="AE234" s="120"/>
      <c r="AF234" s="118"/>
      <c r="AG234" s="118"/>
      <c r="AH234" s="121"/>
      <c r="AI234" s="106"/>
      <c r="AQ234" s="109"/>
      <c r="AR234" s="109"/>
      <c r="AS234" s="109"/>
      <c r="AT234" s="109"/>
      <c r="AU234" s="109"/>
      <c r="AV234" s="109"/>
      <c r="AW234" s="109"/>
      <c r="AX234" s="109"/>
      <c r="AY234" s="109"/>
      <c r="AZ234" s="109"/>
      <c r="BA234" s="109"/>
      <c r="BB234" s="109"/>
      <c r="BC234" s="109"/>
      <c r="BD234" s="109"/>
      <c r="BE234" s="109"/>
      <c r="BF234" s="109"/>
      <c r="BG234" s="109"/>
      <c r="BH234" s="109"/>
    </row>
    <row r="235" spans="1:62" s="91" customFormat="1" ht="15.75" customHeight="1" x14ac:dyDescent="0.25">
      <c r="A235" s="92"/>
      <c r="B235" s="122"/>
      <c r="G235" s="246"/>
      <c r="H235" s="246"/>
      <c r="I235" s="123"/>
      <c r="K235" s="251"/>
      <c r="L235" s="251"/>
      <c r="M235" s="251"/>
      <c r="N235" s="92"/>
      <c r="O235" s="53"/>
      <c r="P235" s="252"/>
      <c r="Q235" s="253"/>
      <c r="R235" s="253"/>
      <c r="S235" s="118" t="s">
        <v>39</v>
      </c>
      <c r="T235" s="118"/>
      <c r="U235" s="254">
        <f>D220</f>
        <v>0</v>
      </c>
      <c r="V235" s="255"/>
      <c r="W235" s="124"/>
      <c r="X235" s="240" t="s">
        <v>40</v>
      </c>
      <c r="Y235" s="240"/>
      <c r="Z235" s="241"/>
      <c r="AA235" s="245" t="e">
        <f>(D220/L163)*U44</f>
        <v>#DIV/0!</v>
      </c>
      <c r="AB235" s="245"/>
      <c r="AC235" s="245"/>
      <c r="AD235" s="245"/>
      <c r="AE235" s="245"/>
      <c r="AF235" s="125"/>
      <c r="AG235" s="125"/>
      <c r="AH235" s="126"/>
      <c r="AI235" s="106"/>
      <c r="AJ235" s="95"/>
      <c r="AK235" s="95"/>
      <c r="AL235" s="95"/>
      <c r="AM235" s="95"/>
      <c r="AN235" s="95"/>
      <c r="AO235" s="95"/>
      <c r="AQ235" s="109"/>
      <c r="AR235" s="109"/>
      <c r="AS235" s="109"/>
      <c r="AT235" s="109"/>
      <c r="AU235" s="109"/>
      <c r="AV235" s="109"/>
      <c r="AW235" s="109"/>
      <c r="AX235" s="109"/>
      <c r="AY235" s="109"/>
      <c r="AZ235" s="109"/>
      <c r="BA235" s="109"/>
      <c r="BB235" s="109"/>
      <c r="BC235" s="109"/>
      <c r="BD235" s="109"/>
      <c r="BE235" s="109"/>
      <c r="BF235" s="109"/>
      <c r="BG235" s="109"/>
      <c r="BH235" s="109"/>
    </row>
    <row r="236" spans="1:62" s="91" customFormat="1" ht="8.1" customHeight="1" x14ac:dyDescent="0.25">
      <c r="A236" s="92"/>
      <c r="B236" s="127"/>
      <c r="C236" s="53"/>
      <c r="D236" s="92"/>
      <c r="G236" s="53"/>
      <c r="H236" s="53"/>
      <c r="I236" s="53"/>
      <c r="J236" s="53"/>
      <c r="K236" s="53"/>
      <c r="L236" s="53"/>
      <c r="M236" s="53"/>
      <c r="N236" s="53"/>
      <c r="O236" s="53"/>
      <c r="P236" s="128"/>
      <c r="Q236" s="118"/>
      <c r="R236" s="118"/>
      <c r="S236" s="118"/>
      <c r="T236" s="119"/>
      <c r="U236" s="118"/>
      <c r="V236" s="118"/>
      <c r="W236" s="118"/>
      <c r="X236" s="118"/>
      <c r="Y236" s="118"/>
      <c r="Z236" s="129"/>
      <c r="AA236" s="118"/>
      <c r="AB236" s="118"/>
      <c r="AC236" s="117"/>
      <c r="AD236" s="130"/>
      <c r="AE236" s="131"/>
      <c r="AF236" s="132"/>
      <c r="AG236" s="132"/>
      <c r="AH236" s="133"/>
      <c r="AI236" s="134"/>
      <c r="AJ236" s="95"/>
      <c r="AK236" s="95"/>
      <c r="AL236" s="95"/>
      <c r="AM236" s="95"/>
      <c r="AN236" s="95"/>
      <c r="AO236" s="95"/>
      <c r="AQ236" s="109"/>
      <c r="BD236" s="109"/>
      <c r="BE236" s="109"/>
      <c r="BF236" s="109"/>
      <c r="BG236" s="109"/>
      <c r="BH236" s="109"/>
    </row>
    <row r="237" spans="1:62" s="91" customFormat="1" ht="16.5" customHeight="1" x14ac:dyDescent="0.25">
      <c r="A237" s="92"/>
      <c r="B237" s="122"/>
      <c r="G237" s="246"/>
      <c r="H237" s="246"/>
      <c r="I237" s="123"/>
      <c r="K237" s="135"/>
      <c r="L237" s="53"/>
      <c r="M237" s="53"/>
      <c r="N237" s="53"/>
      <c r="O237" s="53"/>
      <c r="P237" s="128" t="s">
        <v>7</v>
      </c>
      <c r="Q237" s="118"/>
      <c r="R237" s="118"/>
      <c r="S237" s="118"/>
      <c r="T237" s="118"/>
      <c r="U237" s="118"/>
      <c r="V237" s="118"/>
      <c r="W237" s="118"/>
      <c r="X237" s="118"/>
      <c r="Y237" s="118"/>
      <c r="Z237" s="120"/>
      <c r="AA237" s="120"/>
      <c r="AB237" s="118"/>
      <c r="AC237" s="136"/>
      <c r="AD237" s="231" t="e">
        <f>(U235/L163)*Z172</f>
        <v>#DIV/0!</v>
      </c>
      <c r="AE237" s="232"/>
      <c r="AF237" s="232"/>
      <c r="AG237" s="233"/>
      <c r="AH237" s="121"/>
      <c r="AI237" s="106"/>
      <c r="AJ237" s="220" t="s">
        <v>59</v>
      </c>
      <c r="AK237" s="220"/>
      <c r="AL237" s="220"/>
      <c r="AM237" s="220"/>
      <c r="AN237" s="220"/>
      <c r="AO237" s="220"/>
      <c r="AQ237" s="109"/>
      <c r="AR237" s="109"/>
      <c r="AS237" s="109"/>
      <c r="AT237" s="109"/>
      <c r="AU237" s="109"/>
      <c r="AV237" s="109"/>
      <c r="AW237" s="109"/>
      <c r="AX237" s="109"/>
      <c r="AY237" s="109"/>
      <c r="AZ237" s="109"/>
      <c r="BA237" s="109"/>
      <c r="BB237" s="109"/>
      <c r="BC237" s="109"/>
      <c r="BD237" s="109"/>
      <c r="BE237" s="109"/>
      <c r="BF237" s="109"/>
      <c r="BG237" s="109"/>
      <c r="BH237" s="109"/>
    </row>
    <row r="238" spans="1:62" s="91" customFormat="1" ht="4.1500000000000004" customHeight="1" x14ac:dyDescent="0.25">
      <c r="A238" s="92"/>
      <c r="B238" s="127"/>
      <c r="C238" s="53"/>
      <c r="D238" s="92"/>
      <c r="G238" s="53"/>
      <c r="H238" s="53"/>
      <c r="I238" s="53"/>
      <c r="J238" s="53"/>
      <c r="K238" s="53"/>
      <c r="L238" s="53"/>
      <c r="M238" s="53"/>
      <c r="N238" s="53"/>
      <c r="O238" s="53"/>
      <c r="P238" s="128"/>
      <c r="Q238" s="118"/>
      <c r="R238" s="118"/>
      <c r="S238" s="118"/>
      <c r="T238" s="119"/>
      <c r="U238" s="118"/>
      <c r="V238" s="118"/>
      <c r="W238" s="118"/>
      <c r="X238" s="118"/>
      <c r="Y238" s="118"/>
      <c r="Z238" s="129"/>
      <c r="AA238" s="118"/>
      <c r="AB238" s="118"/>
      <c r="AC238" s="117"/>
      <c r="AD238" s="130"/>
      <c r="AE238" s="131"/>
      <c r="AF238" s="132"/>
      <c r="AG238" s="132"/>
      <c r="AH238" s="133"/>
      <c r="AI238" s="134"/>
      <c r="AJ238" s="220"/>
      <c r="AK238" s="220"/>
      <c r="AL238" s="220"/>
      <c r="AM238" s="220"/>
      <c r="AN238" s="220"/>
      <c r="AO238" s="220"/>
      <c r="AQ238" s="109"/>
      <c r="BD238" s="109"/>
      <c r="BE238" s="109"/>
      <c r="BF238" s="109"/>
      <c r="BG238" s="109"/>
      <c r="BH238" s="109"/>
    </row>
    <row r="239" spans="1:62" s="91" customFormat="1" ht="16.5" customHeight="1" x14ac:dyDescent="0.25">
      <c r="A239" s="92"/>
      <c r="B239" s="92"/>
      <c r="C239" s="137"/>
      <c r="D239" s="137"/>
      <c r="P239" s="128" t="s">
        <v>29</v>
      </c>
      <c r="Q239" s="118"/>
      <c r="R239" s="118"/>
      <c r="S239" s="118"/>
      <c r="T239" s="138"/>
      <c r="U239" s="118"/>
      <c r="V239" s="118"/>
      <c r="W239" s="118"/>
      <c r="X239" s="118"/>
      <c r="Y239" s="118"/>
      <c r="Z239" s="120"/>
      <c r="AA239" s="120"/>
      <c r="AB239" s="118"/>
      <c r="AC239" s="136"/>
      <c r="AD239" s="231" t="e">
        <f>(U235/L163)*Z174</f>
        <v>#DIV/0!</v>
      </c>
      <c r="AE239" s="232"/>
      <c r="AF239" s="232"/>
      <c r="AG239" s="233"/>
      <c r="AH239" s="139" t="s">
        <v>8</v>
      </c>
      <c r="AI239" s="106"/>
      <c r="AJ239" s="220"/>
      <c r="AK239" s="220"/>
      <c r="AL239" s="220"/>
      <c r="AM239" s="220"/>
      <c r="AN239" s="220"/>
      <c r="AO239" s="220"/>
      <c r="AP239" s="95"/>
      <c r="AQ239" s="140"/>
      <c r="AR239" s="109"/>
      <c r="AS239" s="109"/>
      <c r="AT239" s="109"/>
      <c r="AU239" s="109"/>
      <c r="AV239" s="109"/>
      <c r="AW239" s="109"/>
      <c r="AX239" s="109"/>
      <c r="AY239" s="109"/>
      <c r="AZ239" s="109"/>
      <c r="BA239" s="109"/>
      <c r="BB239" s="109"/>
      <c r="BC239" s="109"/>
      <c r="BD239" s="109"/>
      <c r="BE239" s="109"/>
      <c r="BF239" s="109"/>
      <c r="BG239" s="109"/>
      <c r="BH239" s="109"/>
    </row>
    <row r="240" spans="1:62" s="91" customFormat="1" ht="4.1500000000000004" customHeight="1" x14ac:dyDescent="0.25">
      <c r="A240" s="92"/>
      <c r="B240" s="127"/>
      <c r="C240" s="53"/>
      <c r="D240" s="92"/>
      <c r="G240" s="53"/>
      <c r="H240" s="53"/>
      <c r="I240" s="53"/>
      <c r="J240" s="53"/>
      <c r="K240" s="53"/>
      <c r="L240" s="53"/>
      <c r="M240" s="53"/>
      <c r="N240" s="53"/>
      <c r="O240" s="53"/>
      <c r="P240" s="128"/>
      <c r="Q240" s="118"/>
      <c r="R240" s="118"/>
      <c r="S240" s="118"/>
      <c r="T240" s="119"/>
      <c r="U240" s="118"/>
      <c r="V240" s="118"/>
      <c r="W240" s="118"/>
      <c r="X240" s="118"/>
      <c r="Y240" s="118"/>
      <c r="Z240" s="129"/>
      <c r="AA240" s="118"/>
      <c r="AB240" s="118"/>
      <c r="AC240" s="117"/>
      <c r="AD240" s="130"/>
      <c r="AE240" s="131"/>
      <c r="AF240" s="132"/>
      <c r="AG240" s="132"/>
      <c r="AH240" s="141"/>
      <c r="AI240" s="134"/>
      <c r="AJ240" s="220"/>
      <c r="AK240" s="220"/>
      <c r="AL240" s="220"/>
      <c r="AM240" s="220"/>
      <c r="AN240" s="220"/>
      <c r="AO240" s="220"/>
      <c r="AP240" s="95"/>
      <c r="AQ240" s="109"/>
      <c r="BD240" s="109"/>
      <c r="BE240" s="109"/>
      <c r="BF240" s="109"/>
      <c r="BG240" s="109"/>
      <c r="BH240" s="109"/>
    </row>
    <row r="241" spans="1:60" s="91" customFormat="1" ht="15" x14ac:dyDescent="0.25">
      <c r="A241" s="180"/>
      <c r="B241" s="181" t="s">
        <v>42</v>
      </c>
      <c r="C241" s="182"/>
      <c r="D241" s="183"/>
      <c r="E241" s="184"/>
      <c r="F241" s="184"/>
      <c r="G241" s="182"/>
      <c r="H241" s="182"/>
      <c r="I241" s="182"/>
      <c r="J241" s="182"/>
      <c r="K241" s="182"/>
      <c r="L241" s="182"/>
      <c r="M241" s="185"/>
      <c r="N241" s="186"/>
      <c r="O241" s="186"/>
      <c r="P241" s="128" t="s">
        <v>30</v>
      </c>
      <c r="Q241" s="118"/>
      <c r="R241" s="118"/>
      <c r="S241" s="118"/>
      <c r="T241" s="119"/>
      <c r="U241" s="118"/>
      <c r="V241" s="118"/>
      <c r="W241" s="118"/>
      <c r="X241" s="118"/>
      <c r="Y241" s="118"/>
      <c r="Z241" s="142"/>
      <c r="AA241" s="118"/>
      <c r="AB241" s="118"/>
      <c r="AC241" s="136"/>
      <c r="AD241" s="231" t="e">
        <f>(U235/L163)*Z176</f>
        <v>#DIV/0!</v>
      </c>
      <c r="AE241" s="232"/>
      <c r="AF241" s="232"/>
      <c r="AG241" s="233"/>
      <c r="AH241" s="139" t="s">
        <v>8</v>
      </c>
      <c r="AI241" s="106"/>
      <c r="AJ241" s="220"/>
      <c r="AK241" s="220"/>
      <c r="AL241" s="220"/>
      <c r="AM241" s="220"/>
      <c r="AN241" s="220"/>
      <c r="AO241" s="220"/>
      <c r="AP241" s="95"/>
      <c r="AQ241" s="109"/>
      <c r="AR241" s="109"/>
      <c r="AS241" s="109"/>
      <c r="AT241" s="109"/>
      <c r="AU241" s="109"/>
      <c r="AV241" s="109"/>
      <c r="AW241" s="109"/>
      <c r="AX241" s="109"/>
      <c r="AY241" s="109"/>
      <c r="AZ241" s="109"/>
      <c r="BA241" s="109"/>
      <c r="BB241" s="109"/>
      <c r="BC241" s="109"/>
      <c r="BD241" s="109"/>
      <c r="BE241" s="109"/>
      <c r="BF241" s="109"/>
      <c r="BG241" s="109"/>
      <c r="BH241" s="109"/>
    </row>
    <row r="242" spans="1:60" s="91" customFormat="1" ht="4.1500000000000004" customHeight="1" x14ac:dyDescent="0.25">
      <c r="A242" s="92"/>
      <c r="B242" s="127"/>
      <c r="C242" s="53"/>
      <c r="D242" s="92"/>
      <c r="G242" s="53"/>
      <c r="H242" s="53"/>
      <c r="I242" s="53"/>
      <c r="J242" s="53"/>
      <c r="K242" s="53"/>
      <c r="L242" s="53"/>
      <c r="M242" s="53"/>
      <c r="N242" s="53"/>
      <c r="O242" s="53"/>
      <c r="P242" s="128"/>
      <c r="Q242" s="118"/>
      <c r="R242" s="118"/>
      <c r="S242" s="118"/>
      <c r="T242" s="119"/>
      <c r="U242" s="118"/>
      <c r="V242" s="118"/>
      <c r="W242" s="118"/>
      <c r="X242" s="118"/>
      <c r="Y242" s="118"/>
      <c r="Z242" s="129"/>
      <c r="AA242" s="118"/>
      <c r="AB242" s="118"/>
      <c r="AC242" s="117"/>
      <c r="AD242" s="130"/>
      <c r="AE242" s="131"/>
      <c r="AF242" s="132"/>
      <c r="AG242" s="132"/>
      <c r="AH242" s="141"/>
      <c r="AI242" s="134"/>
      <c r="AJ242" s="137"/>
      <c r="AK242" s="134"/>
      <c r="AL242" s="134"/>
      <c r="AM242" s="127"/>
      <c r="AN242" s="134"/>
      <c r="AO242" s="109"/>
      <c r="AQ242" s="109"/>
      <c r="BD242" s="109"/>
      <c r="BE242" s="109"/>
      <c r="BF242" s="109"/>
      <c r="BG242" s="109"/>
      <c r="BH242" s="109"/>
    </row>
    <row r="243" spans="1:60" s="91" customFormat="1" ht="15" x14ac:dyDescent="0.25">
      <c r="B243" s="15" t="s">
        <v>12</v>
      </c>
      <c r="C243" s="43" t="s">
        <v>108</v>
      </c>
      <c r="D243" s="92"/>
      <c r="G243" s="143"/>
      <c r="H243" s="143"/>
      <c r="I243" s="143"/>
      <c r="J243" s="143"/>
      <c r="K243" s="143"/>
      <c r="L243" s="143"/>
      <c r="M243" s="144"/>
      <c r="N243" s="143"/>
      <c r="O243" s="143"/>
      <c r="P243" s="128" t="s">
        <v>9</v>
      </c>
      <c r="Q243" s="145"/>
      <c r="R243" s="145"/>
      <c r="S243" s="145"/>
      <c r="T243" s="145"/>
      <c r="U243" s="145"/>
      <c r="V243" s="145"/>
      <c r="W243" s="145"/>
      <c r="X243" s="145"/>
      <c r="Y243" s="145"/>
      <c r="Z243" s="146"/>
      <c r="AA243" s="146"/>
      <c r="AB243" s="145"/>
      <c r="AC243" s="147"/>
      <c r="AD243" s="231" t="e">
        <f>(U235/L163)*Z178</f>
        <v>#DIV/0!</v>
      </c>
      <c r="AE243" s="232"/>
      <c r="AF243" s="232"/>
      <c r="AG243" s="233"/>
      <c r="AH243" s="141" t="s">
        <v>8</v>
      </c>
      <c r="AI243" s="134"/>
      <c r="AJ243" s="148" t="e">
        <f>IF(AD243&lt;0.5,"X","")</f>
        <v>#DIV/0!</v>
      </c>
      <c r="AK243" s="109" t="s">
        <v>1</v>
      </c>
      <c r="AL243" s="109"/>
      <c r="AM243" s="149"/>
      <c r="AN243" s="109" t="s">
        <v>2</v>
      </c>
      <c r="AO243" s="109"/>
      <c r="AQ243" s="109"/>
      <c r="BD243" s="109"/>
      <c r="BE243" s="109"/>
      <c r="BF243" s="109"/>
      <c r="BG243" s="109"/>
      <c r="BH243" s="109"/>
    </row>
    <row r="244" spans="1:60" s="91" customFormat="1" ht="4.1500000000000004" customHeight="1" x14ac:dyDescent="0.25">
      <c r="B244" s="33"/>
      <c r="C244" s="39"/>
      <c r="D244" s="92"/>
      <c r="G244" s="53"/>
      <c r="H244" s="53"/>
      <c r="I244" s="53"/>
      <c r="J244" s="53"/>
      <c r="K244" s="53"/>
      <c r="L244" s="53"/>
      <c r="M244" s="53"/>
      <c r="N244" s="53"/>
      <c r="O244" s="53"/>
      <c r="P244" s="128"/>
      <c r="Q244" s="118"/>
      <c r="R244" s="118"/>
      <c r="S244" s="118"/>
      <c r="T244" s="119"/>
      <c r="U244" s="118"/>
      <c r="V244" s="118"/>
      <c r="W244" s="118"/>
      <c r="X244" s="118"/>
      <c r="Y244" s="118"/>
      <c r="Z244" s="129"/>
      <c r="AA244" s="118"/>
      <c r="AB244" s="118"/>
      <c r="AC244" s="117"/>
      <c r="AD244" s="130"/>
      <c r="AE244" s="131"/>
      <c r="AF244" s="132"/>
      <c r="AG244" s="132"/>
      <c r="AH244" s="141"/>
      <c r="AI244" s="134"/>
      <c r="AJ244" s="137"/>
      <c r="AK244" s="134"/>
      <c r="AL244" s="134"/>
      <c r="AM244" s="127"/>
      <c r="AN244" s="134"/>
      <c r="AO244" s="109"/>
      <c r="AQ244" s="109"/>
      <c r="BD244" s="109"/>
      <c r="BE244" s="109"/>
      <c r="BF244" s="109"/>
      <c r="BG244" s="109"/>
      <c r="BH244" s="109"/>
    </row>
    <row r="245" spans="1:60" s="91" customFormat="1" ht="15" x14ac:dyDescent="0.25">
      <c r="B245" s="15" t="s">
        <v>12</v>
      </c>
      <c r="C245" s="42" t="s">
        <v>109</v>
      </c>
      <c r="D245" s="92"/>
      <c r="G245" s="53"/>
      <c r="H245" s="53"/>
      <c r="I245" s="53"/>
      <c r="J245" s="53"/>
      <c r="K245" s="53"/>
      <c r="L245" s="53"/>
      <c r="M245" s="135"/>
      <c r="N245" s="53"/>
      <c r="O245" s="53"/>
      <c r="P245" s="128" t="s">
        <v>10</v>
      </c>
      <c r="Q245" s="118"/>
      <c r="R245" s="118"/>
      <c r="S245" s="118"/>
      <c r="T245" s="150"/>
      <c r="U245" s="118"/>
      <c r="V245" s="118"/>
      <c r="W245" s="118"/>
      <c r="X245" s="118"/>
      <c r="Y245" s="118"/>
      <c r="Z245" s="146"/>
      <c r="AA245" s="146"/>
      <c r="AB245" s="118"/>
      <c r="AC245" s="147"/>
      <c r="AD245" s="231" t="e">
        <f>(U235/L163)*Z180</f>
        <v>#DIV/0!</v>
      </c>
      <c r="AE245" s="232"/>
      <c r="AF245" s="232"/>
      <c r="AG245" s="233"/>
      <c r="AH245" s="141" t="s">
        <v>11</v>
      </c>
      <c r="AI245" s="134"/>
      <c r="AJ245" s="148" t="e">
        <f>IF(AD245&lt;=200,"X","")</f>
        <v>#DIV/0!</v>
      </c>
      <c r="AK245" s="109" t="s">
        <v>1</v>
      </c>
      <c r="AL245" s="109"/>
      <c r="AM245" s="149" t="e">
        <f>IF(AD245&gt;200,"X","")</f>
        <v>#DIV/0!</v>
      </c>
      <c r="AN245" s="109" t="s">
        <v>2</v>
      </c>
      <c r="AO245" s="109"/>
      <c r="AQ245" s="109"/>
      <c r="BD245" s="109"/>
      <c r="BE245" s="109"/>
      <c r="BF245" s="109"/>
      <c r="BG245" s="109"/>
      <c r="BH245" s="109"/>
    </row>
    <row r="246" spans="1:60" s="91" customFormat="1" ht="4.1500000000000004" customHeight="1" x14ac:dyDescent="0.25">
      <c r="B246" s="33"/>
      <c r="C246" s="53"/>
      <c r="D246" s="92"/>
      <c r="G246" s="53"/>
      <c r="H246" s="53"/>
      <c r="I246" s="53"/>
      <c r="J246" s="53"/>
      <c r="K246" s="53"/>
      <c r="L246" s="53"/>
      <c r="M246" s="53"/>
      <c r="N246" s="53"/>
      <c r="O246" s="53"/>
      <c r="P246" s="128"/>
      <c r="Q246" s="118"/>
      <c r="R246" s="118"/>
      <c r="S246" s="118"/>
      <c r="T246" s="119"/>
      <c r="U246" s="118"/>
      <c r="V246" s="118"/>
      <c r="W246" s="118"/>
      <c r="X246" s="118"/>
      <c r="Y246" s="118"/>
      <c r="Z246" s="129"/>
      <c r="AA246" s="118"/>
      <c r="AB246" s="118"/>
      <c r="AC246" s="117"/>
      <c r="AD246" s="130"/>
      <c r="AE246" s="131"/>
      <c r="AF246" s="132"/>
      <c r="AG246" s="132"/>
      <c r="AH246" s="141"/>
      <c r="AI246" s="134"/>
      <c r="AJ246" s="137"/>
      <c r="AK246" s="134"/>
      <c r="AL246" s="134"/>
      <c r="AM246" s="127"/>
      <c r="AN246" s="134"/>
      <c r="AO246" s="109"/>
      <c r="AQ246" s="109"/>
      <c r="BD246" s="109"/>
      <c r="BE246" s="109"/>
      <c r="BF246" s="109"/>
      <c r="BG246" s="109"/>
      <c r="BH246" s="109"/>
    </row>
    <row r="247" spans="1:60" s="91" customFormat="1" ht="16.5" customHeight="1" x14ac:dyDescent="0.25">
      <c r="B247" s="15" t="s">
        <v>12</v>
      </c>
      <c r="C247" s="151" t="s">
        <v>110</v>
      </c>
      <c r="D247" s="92"/>
      <c r="G247" s="95"/>
      <c r="H247" s="95"/>
      <c r="I247" s="95"/>
      <c r="J247" s="95"/>
      <c r="K247" s="95"/>
      <c r="L247" s="95"/>
      <c r="M247" s="95"/>
      <c r="N247" s="95"/>
      <c r="O247" s="95"/>
      <c r="P247" s="128" t="s">
        <v>34</v>
      </c>
      <c r="Q247" s="118"/>
      <c r="R247" s="118"/>
      <c r="S247" s="118"/>
      <c r="T247" s="150"/>
      <c r="U247" s="118"/>
      <c r="V247" s="118"/>
      <c r="W247" s="118"/>
      <c r="X247" s="118"/>
      <c r="Y247" s="118"/>
      <c r="Z247" s="146"/>
      <c r="AA247" s="146"/>
      <c r="AB247" s="118"/>
      <c r="AC247" s="147"/>
      <c r="AD247" s="231" t="e">
        <f>(U235/L163)*Z182</f>
        <v>#DIV/0!</v>
      </c>
      <c r="AE247" s="232"/>
      <c r="AF247" s="232"/>
      <c r="AG247" s="233"/>
      <c r="AH247" s="141" t="s">
        <v>8</v>
      </c>
      <c r="AI247" s="114"/>
      <c r="AJ247" s="114"/>
      <c r="AK247" s="114"/>
      <c r="AL247" s="114"/>
      <c r="AM247" s="114"/>
      <c r="AN247" s="114"/>
      <c r="AO247" s="114"/>
      <c r="AQ247" s="109"/>
      <c r="BD247" s="109"/>
      <c r="BE247" s="109"/>
      <c r="BF247" s="109"/>
      <c r="BG247" s="109"/>
      <c r="BH247" s="109"/>
    </row>
    <row r="248" spans="1:60" s="91" customFormat="1" ht="4.1500000000000004" customHeight="1" x14ac:dyDescent="0.25">
      <c r="B248" s="33"/>
      <c r="C248" s="276" t="s">
        <v>14</v>
      </c>
      <c r="D248" s="276"/>
      <c r="E248" s="276"/>
      <c r="F248" s="276"/>
      <c r="G248" s="276"/>
      <c r="H248" s="276"/>
      <c r="I248" s="276"/>
      <c r="J248" s="276"/>
      <c r="K248" s="276"/>
      <c r="L248" s="276"/>
      <c r="M248" s="276"/>
      <c r="N248" s="276"/>
      <c r="O248" s="53"/>
      <c r="P248" s="128"/>
      <c r="Q248" s="118"/>
      <c r="R248" s="118"/>
      <c r="S248" s="118"/>
      <c r="T248" s="119"/>
      <c r="U248" s="118"/>
      <c r="V248" s="118"/>
      <c r="W248" s="118"/>
      <c r="X248" s="118"/>
      <c r="Y248" s="118"/>
      <c r="Z248" s="129"/>
      <c r="AA248" s="118"/>
      <c r="AB248" s="118"/>
      <c r="AC248" s="117"/>
      <c r="AD248" s="130"/>
      <c r="AE248" s="131"/>
      <c r="AF248" s="132"/>
      <c r="AG248" s="132"/>
      <c r="AH248" s="141"/>
      <c r="AI248" s="134"/>
      <c r="AJ248" s="137"/>
      <c r="AK248" s="134"/>
      <c r="AL248" s="134"/>
      <c r="AM248" s="127"/>
      <c r="AN248" s="134"/>
      <c r="AO248" s="109"/>
      <c r="AQ248" s="109"/>
      <c r="BD248" s="109"/>
      <c r="BE248" s="109"/>
      <c r="BF248" s="109"/>
      <c r="BG248" s="109"/>
      <c r="BH248" s="109"/>
    </row>
    <row r="249" spans="1:60" s="91" customFormat="1" ht="15" x14ac:dyDescent="0.25">
      <c r="B249" s="33"/>
      <c r="C249" s="276"/>
      <c r="D249" s="276"/>
      <c r="E249" s="276"/>
      <c r="F249" s="276"/>
      <c r="G249" s="276"/>
      <c r="H249" s="276"/>
      <c r="I249" s="276"/>
      <c r="J249" s="276"/>
      <c r="K249" s="276"/>
      <c r="L249" s="276"/>
      <c r="M249" s="276"/>
      <c r="N249" s="276"/>
      <c r="O249" s="95"/>
      <c r="P249" s="128" t="s">
        <v>15</v>
      </c>
      <c r="Q249" s="118"/>
      <c r="R249" s="118"/>
      <c r="S249" s="118"/>
      <c r="T249" s="119"/>
      <c r="U249" s="118"/>
      <c r="V249" s="118"/>
      <c r="W249" s="118"/>
      <c r="X249" s="118"/>
      <c r="Y249" s="118"/>
      <c r="Z249" s="129"/>
      <c r="AA249" s="118"/>
      <c r="AB249" s="118"/>
      <c r="AC249" s="136"/>
      <c r="AD249" s="231" t="e">
        <f>(U235/L163)*Z184</f>
        <v>#DIV/0!</v>
      </c>
      <c r="AE249" s="232"/>
      <c r="AF249" s="232"/>
      <c r="AG249" s="233"/>
      <c r="AH249" s="141" t="s">
        <v>8</v>
      </c>
      <c r="AI249" s="114"/>
      <c r="AJ249" s="114"/>
      <c r="AK249" s="114"/>
      <c r="AL249" s="114"/>
      <c r="AM249" s="114"/>
      <c r="AN249" s="114"/>
      <c r="AO249" s="114"/>
      <c r="AQ249" s="109"/>
      <c r="BD249" s="109"/>
      <c r="BE249" s="109"/>
      <c r="BF249" s="109"/>
      <c r="BG249" s="109"/>
      <c r="BH249" s="109"/>
    </row>
    <row r="250" spans="1:60" s="91" customFormat="1" ht="4.1500000000000004" customHeight="1" x14ac:dyDescent="0.25">
      <c r="B250" s="33"/>
      <c r="C250" s="53"/>
      <c r="D250" s="92"/>
      <c r="G250" s="53"/>
      <c r="H250" s="53"/>
      <c r="I250" s="53"/>
      <c r="J250" s="53"/>
      <c r="K250" s="53"/>
      <c r="L250" s="53"/>
      <c r="M250" s="53"/>
      <c r="N250" s="53"/>
      <c r="O250" s="53"/>
      <c r="P250" s="128"/>
      <c r="Q250" s="118"/>
      <c r="R250" s="118"/>
      <c r="S250" s="118"/>
      <c r="T250" s="119"/>
      <c r="U250" s="118"/>
      <c r="V250" s="118"/>
      <c r="W250" s="118"/>
      <c r="X250" s="118"/>
      <c r="Y250" s="118"/>
      <c r="Z250" s="129"/>
      <c r="AA250" s="118"/>
      <c r="AB250" s="118"/>
      <c r="AC250" s="117"/>
      <c r="AD250" s="130"/>
      <c r="AE250" s="131"/>
      <c r="AF250" s="132"/>
      <c r="AG250" s="132"/>
      <c r="AH250" s="133"/>
      <c r="AI250" s="134"/>
      <c r="AJ250" s="137"/>
      <c r="AK250" s="134"/>
      <c r="AL250" s="134"/>
      <c r="AM250" s="127"/>
      <c r="AN250" s="134"/>
      <c r="AO250" s="109"/>
      <c r="AQ250" s="109"/>
      <c r="BD250" s="109"/>
      <c r="BE250" s="109"/>
      <c r="BF250" s="109"/>
      <c r="BG250" s="109"/>
      <c r="BH250" s="109"/>
    </row>
    <row r="251" spans="1:60" s="91" customFormat="1" ht="15" x14ac:dyDescent="0.25">
      <c r="B251" s="15" t="s">
        <v>12</v>
      </c>
      <c r="C251" s="42" t="s">
        <v>111</v>
      </c>
      <c r="D251" s="92"/>
      <c r="G251" s="53"/>
      <c r="H251" s="53"/>
      <c r="I251" s="53"/>
      <c r="J251" s="53"/>
      <c r="K251" s="53"/>
      <c r="L251" s="53"/>
      <c r="M251" s="135"/>
      <c r="N251" s="53"/>
      <c r="O251" s="53"/>
      <c r="P251" s="128" t="s">
        <v>31</v>
      </c>
      <c r="Q251" s="118"/>
      <c r="R251" s="117"/>
      <c r="S251" s="117"/>
      <c r="T251" s="152"/>
      <c r="U251" s="117"/>
      <c r="V251" s="117"/>
      <c r="W251" s="117"/>
      <c r="X251" s="118"/>
      <c r="Y251" s="118"/>
      <c r="Z251" s="146"/>
      <c r="AA251" s="146"/>
      <c r="AB251" s="118"/>
      <c r="AC251" s="118"/>
      <c r="AD251" s="256" t="e">
        <f>(AD239*9)/AD237</f>
        <v>#DIV/0!</v>
      </c>
      <c r="AE251" s="257"/>
      <c r="AF251" s="257"/>
      <c r="AG251" s="258"/>
      <c r="AH251" s="133"/>
      <c r="AI251" s="134"/>
      <c r="AJ251" s="148" t="e">
        <f>IF(AD251&lt;=35%,"X","")</f>
        <v>#DIV/0!</v>
      </c>
      <c r="AK251" s="109" t="s">
        <v>1</v>
      </c>
      <c r="AL251" s="109"/>
      <c r="AM251" s="149" t="e">
        <f>IF(AD251&gt;35%,"X","")</f>
        <v>#DIV/0!</v>
      </c>
      <c r="AN251" s="109" t="s">
        <v>2</v>
      </c>
      <c r="AO251" s="109"/>
      <c r="AQ251" s="109"/>
      <c r="BD251" s="109"/>
      <c r="BE251" s="109"/>
      <c r="BF251" s="109"/>
      <c r="BG251" s="109"/>
      <c r="BH251" s="109"/>
    </row>
    <row r="252" spans="1:60" s="91" customFormat="1" ht="4.1500000000000004" customHeight="1" x14ac:dyDescent="0.25">
      <c r="B252" s="33"/>
      <c r="C252" s="39"/>
      <c r="D252" s="92"/>
      <c r="G252" s="53"/>
      <c r="H252" s="53"/>
      <c r="I252" s="53"/>
      <c r="J252" s="53"/>
      <c r="K252" s="53"/>
      <c r="L252" s="53"/>
      <c r="M252" s="53"/>
      <c r="N252" s="53"/>
      <c r="O252" s="53"/>
      <c r="P252" s="128"/>
      <c r="Q252" s="118"/>
      <c r="R252" s="118"/>
      <c r="S252" s="118"/>
      <c r="T252" s="119"/>
      <c r="U252" s="118"/>
      <c r="V252" s="118"/>
      <c r="W252" s="118"/>
      <c r="X252" s="118"/>
      <c r="Y252" s="118"/>
      <c r="Z252" s="129"/>
      <c r="AA252" s="118"/>
      <c r="AB252" s="118"/>
      <c r="AC252" s="117"/>
      <c r="AD252" s="130"/>
      <c r="AE252" s="131"/>
      <c r="AF252" s="132"/>
      <c r="AG252" s="132"/>
      <c r="AH252" s="133"/>
      <c r="AI252" s="134"/>
      <c r="AJ252" s="153"/>
      <c r="AK252" s="134"/>
      <c r="AL252" s="134"/>
      <c r="AM252" s="127"/>
      <c r="AN252" s="134"/>
      <c r="AO252" s="109"/>
      <c r="AQ252" s="109"/>
      <c r="BD252" s="109"/>
      <c r="BE252" s="109"/>
      <c r="BF252" s="109"/>
      <c r="BG252" s="109"/>
      <c r="BH252" s="109"/>
    </row>
    <row r="253" spans="1:60" s="91" customFormat="1" ht="15" x14ac:dyDescent="0.25">
      <c r="B253" s="15" t="s">
        <v>12</v>
      </c>
      <c r="C253" s="42" t="s">
        <v>112</v>
      </c>
      <c r="D253" s="92"/>
      <c r="G253" s="53"/>
      <c r="H253" s="53"/>
      <c r="I253" s="53"/>
      <c r="J253" s="53"/>
      <c r="K253" s="53"/>
      <c r="L253" s="53"/>
      <c r="M253" s="135"/>
      <c r="N253" s="53"/>
      <c r="O253" s="53"/>
      <c r="P253" s="128" t="s">
        <v>32</v>
      </c>
      <c r="Q253" s="118"/>
      <c r="R253" s="117"/>
      <c r="S253" s="117"/>
      <c r="T253" s="152"/>
      <c r="U253" s="117"/>
      <c r="V253" s="117"/>
      <c r="W253" s="117"/>
      <c r="X253" s="118"/>
      <c r="Y253" s="118"/>
      <c r="Z253" s="146"/>
      <c r="AA253" s="146"/>
      <c r="AB253" s="118"/>
      <c r="AC253" s="154"/>
      <c r="AD253" s="256" t="e">
        <f>(AD241*9)/AD237</f>
        <v>#DIV/0!</v>
      </c>
      <c r="AE253" s="257"/>
      <c r="AF253" s="257"/>
      <c r="AG253" s="258"/>
      <c r="AH253" s="133"/>
      <c r="AI253" s="134"/>
      <c r="AJ253" s="148" t="e">
        <f>IF(AD253&lt;10%,"X","")</f>
        <v>#DIV/0!</v>
      </c>
      <c r="AK253" s="109" t="s">
        <v>1</v>
      </c>
      <c r="AL253" s="109"/>
      <c r="AM253" s="149" t="e">
        <f>IF(AD253&gt;=10%,"X","")</f>
        <v>#DIV/0!</v>
      </c>
      <c r="AN253" s="109" t="s">
        <v>2</v>
      </c>
      <c r="AO253" s="109"/>
      <c r="AQ253" s="109"/>
      <c r="BD253" s="109"/>
      <c r="BE253" s="109"/>
      <c r="BF253" s="109"/>
      <c r="BG253" s="109"/>
      <c r="BH253" s="109"/>
    </row>
    <row r="254" spans="1:60" s="91" customFormat="1" ht="4.1500000000000004" customHeight="1" x14ac:dyDescent="0.25">
      <c r="B254" s="33"/>
      <c r="C254" s="39"/>
      <c r="D254" s="92"/>
      <c r="G254" s="53"/>
      <c r="H254" s="53"/>
      <c r="I254" s="53"/>
      <c r="J254" s="53"/>
      <c r="K254" s="53"/>
      <c r="L254" s="53"/>
      <c r="M254" s="53"/>
      <c r="N254" s="53"/>
      <c r="O254" s="53"/>
      <c r="P254" s="128"/>
      <c r="Q254" s="118"/>
      <c r="R254" s="118"/>
      <c r="S254" s="118"/>
      <c r="T254" s="119"/>
      <c r="U254" s="118"/>
      <c r="V254" s="118"/>
      <c r="W254" s="118"/>
      <c r="X254" s="118"/>
      <c r="Y254" s="118"/>
      <c r="Z254" s="129"/>
      <c r="AA254" s="118"/>
      <c r="AB254" s="118"/>
      <c r="AC254" s="117"/>
      <c r="AD254" s="130"/>
      <c r="AE254" s="131"/>
      <c r="AF254" s="132"/>
      <c r="AG254" s="132"/>
      <c r="AH254" s="133"/>
      <c r="AI254" s="134"/>
      <c r="AJ254" s="153"/>
      <c r="AK254" s="134"/>
      <c r="AL254" s="134"/>
      <c r="AM254" s="127"/>
      <c r="AN254" s="134"/>
      <c r="AO254" s="109"/>
      <c r="AQ254" s="109"/>
      <c r="BD254" s="109"/>
      <c r="BE254" s="109"/>
      <c r="BF254" s="109"/>
      <c r="BG254" s="109"/>
      <c r="BH254" s="109"/>
    </row>
    <row r="255" spans="1:60" s="91" customFormat="1" ht="15" x14ac:dyDescent="0.25">
      <c r="B255" s="15" t="s">
        <v>12</v>
      </c>
      <c r="C255" s="42" t="s">
        <v>113</v>
      </c>
      <c r="D255" s="92"/>
      <c r="G255" s="53"/>
      <c r="H255" s="53"/>
      <c r="I255" s="53"/>
      <c r="J255" s="53"/>
      <c r="K255" s="53"/>
      <c r="L255" s="53"/>
      <c r="M255" s="135"/>
      <c r="N255" s="53"/>
      <c r="O255" s="53"/>
      <c r="P255" s="128" t="s">
        <v>33</v>
      </c>
      <c r="Q255" s="118"/>
      <c r="R255" s="117"/>
      <c r="S255" s="117"/>
      <c r="T255" s="152"/>
      <c r="U255" s="117"/>
      <c r="V255" s="117"/>
      <c r="W255" s="117"/>
      <c r="X255" s="118"/>
      <c r="Y255" s="118"/>
      <c r="Z255" s="146"/>
      <c r="AA255" s="146"/>
      <c r="AB255" s="118"/>
      <c r="AC255" s="154"/>
      <c r="AD255" s="256" t="e">
        <f>(AD249*4)/AD237</f>
        <v>#DIV/0!</v>
      </c>
      <c r="AE255" s="257"/>
      <c r="AF255" s="257"/>
      <c r="AG255" s="258"/>
      <c r="AH255" s="133"/>
      <c r="AI255" s="134"/>
      <c r="AJ255" s="148" t="e">
        <f>IF(AD255&lt;=35%,"X","")</f>
        <v>#DIV/0!</v>
      </c>
      <c r="AK255" s="109" t="s">
        <v>1</v>
      </c>
      <c r="AL255" s="109"/>
      <c r="AM255" s="149" t="e">
        <f>IF(AD255&gt;35%,"X","")</f>
        <v>#DIV/0!</v>
      </c>
      <c r="AN255" s="109" t="s">
        <v>2</v>
      </c>
      <c r="AO255" s="109"/>
      <c r="AQ255" s="109"/>
      <c r="BD255" s="109"/>
      <c r="BE255" s="109"/>
      <c r="BF255" s="109"/>
      <c r="BG255" s="109"/>
      <c r="BH255" s="109"/>
    </row>
    <row r="256" spans="1:60" s="91" customFormat="1" ht="4.1500000000000004" customHeight="1" x14ac:dyDescent="0.25">
      <c r="B256" s="33"/>
      <c r="C256" s="53"/>
      <c r="D256" s="92"/>
      <c r="G256" s="53"/>
      <c r="H256" s="53"/>
      <c r="I256" s="53"/>
      <c r="J256" s="53"/>
      <c r="K256" s="53"/>
      <c r="L256" s="53"/>
      <c r="M256" s="53"/>
      <c r="N256" s="53"/>
      <c r="O256" s="53"/>
      <c r="P256" s="128"/>
      <c r="Q256" s="118"/>
      <c r="R256" s="118"/>
      <c r="S256" s="118"/>
      <c r="T256" s="119"/>
      <c r="U256" s="118"/>
      <c r="V256" s="118"/>
      <c r="W256" s="118"/>
      <c r="X256" s="118"/>
      <c r="Y256" s="118"/>
      <c r="Z256" s="129"/>
      <c r="AA256" s="118"/>
      <c r="AB256" s="118"/>
      <c r="AC256" s="117"/>
      <c r="AD256" s="130"/>
      <c r="AE256" s="131"/>
      <c r="AF256" s="132"/>
      <c r="AG256" s="132"/>
      <c r="AH256" s="133"/>
      <c r="AI256" s="134"/>
      <c r="AJ256" s="137"/>
      <c r="AK256" s="134"/>
      <c r="AL256" s="134"/>
      <c r="AM256" s="127"/>
      <c r="AN256" s="134"/>
      <c r="AO256" s="109"/>
      <c r="AQ256" s="109"/>
      <c r="BD256" s="109"/>
      <c r="BE256" s="109"/>
      <c r="BF256" s="109"/>
      <c r="BG256" s="109"/>
      <c r="BH256" s="109"/>
    </row>
    <row r="257" spans="1:61" s="91" customFormat="1" ht="15" customHeight="1" x14ac:dyDescent="0.25">
      <c r="B257" s="15" t="s">
        <v>12</v>
      </c>
      <c r="C257" s="229" t="s">
        <v>120</v>
      </c>
      <c r="D257" s="229"/>
      <c r="E257" s="229"/>
      <c r="F257" s="229"/>
      <c r="G257" s="229"/>
      <c r="H257" s="229"/>
      <c r="I257" s="229"/>
      <c r="J257" s="229"/>
      <c r="K257" s="229"/>
      <c r="L257" s="229"/>
      <c r="M257" s="229"/>
      <c r="N257" s="229"/>
      <c r="O257" s="230"/>
      <c r="P257" s="155" t="s">
        <v>35</v>
      </c>
      <c r="Q257" s="118"/>
      <c r="R257" s="117"/>
      <c r="S257" s="117"/>
      <c r="T257" s="152"/>
      <c r="U257" s="117"/>
      <c r="V257" s="117"/>
      <c r="W257" s="117"/>
      <c r="X257" s="118"/>
      <c r="Y257" s="118"/>
      <c r="Z257" s="146"/>
      <c r="AA257" s="146"/>
      <c r="AB257" s="118"/>
      <c r="AC257" s="154"/>
      <c r="AD257" s="234" t="e">
        <f>U46</f>
        <v>#DIV/0!</v>
      </c>
      <c r="AE257" s="235"/>
      <c r="AF257" s="235"/>
      <c r="AG257" s="236"/>
      <c r="AH257" s="133"/>
      <c r="AI257" s="134"/>
      <c r="AJ257" s="148" t="e">
        <f>IF(AD257&lt;=6,"X","")</f>
        <v>#DIV/0!</v>
      </c>
      <c r="AK257" s="109" t="s">
        <v>1</v>
      </c>
      <c r="AL257" s="109"/>
      <c r="AM257" s="149" t="e">
        <f>IF(AD257&gt;6,"X","")</f>
        <v>#DIV/0!</v>
      </c>
      <c r="AN257" s="109" t="s">
        <v>2</v>
      </c>
      <c r="AO257" s="109"/>
      <c r="AQ257" s="109"/>
      <c r="BD257" s="109"/>
      <c r="BE257" s="109"/>
      <c r="BF257" s="109"/>
      <c r="BG257" s="109"/>
      <c r="BH257" s="109"/>
    </row>
    <row r="258" spans="1:61" s="91" customFormat="1" ht="15" x14ac:dyDescent="0.25">
      <c r="B258" s="62"/>
      <c r="C258" s="229"/>
      <c r="D258" s="229"/>
      <c r="E258" s="229"/>
      <c r="F258" s="229"/>
      <c r="G258" s="229"/>
      <c r="H258" s="229"/>
      <c r="I258" s="229"/>
      <c r="J258" s="229"/>
      <c r="K258" s="229"/>
      <c r="L258" s="229"/>
      <c r="M258" s="229"/>
      <c r="N258" s="229"/>
      <c r="O258" s="230"/>
      <c r="P258" s="156"/>
      <c r="Q258" s="157"/>
      <c r="R258" s="157"/>
      <c r="S258" s="157"/>
      <c r="T258" s="158"/>
      <c r="U258" s="157"/>
      <c r="V258" s="157"/>
      <c r="W258" s="158"/>
      <c r="X258" s="158"/>
      <c r="Y258" s="158"/>
      <c r="Z258" s="158"/>
      <c r="AA258" s="158"/>
      <c r="AB258" s="158"/>
      <c r="AC258" s="158"/>
      <c r="AD258" s="158"/>
      <c r="AE258" s="158"/>
      <c r="AF258" s="158"/>
      <c r="AG258" s="158"/>
      <c r="AH258" s="159"/>
      <c r="AI258" s="114"/>
      <c r="AJ258" s="114"/>
      <c r="AK258" s="114"/>
      <c r="AL258" s="114"/>
      <c r="AM258" s="114"/>
      <c r="AN258" s="114"/>
      <c r="AO258" s="114"/>
      <c r="AQ258" s="109"/>
      <c r="BD258" s="109"/>
      <c r="BE258" s="109"/>
      <c r="BF258" s="109"/>
      <c r="BG258" s="109"/>
      <c r="BH258" s="109"/>
    </row>
    <row r="259" spans="1:61" s="91" customFormat="1" ht="4.1500000000000004" customHeight="1" x14ac:dyDescent="0.25">
      <c r="B259" s="62"/>
      <c r="C259" s="53"/>
      <c r="G259" s="53"/>
      <c r="H259" s="53"/>
      <c r="I259" s="53"/>
      <c r="J259" s="53"/>
      <c r="K259" s="53"/>
      <c r="L259" s="53"/>
      <c r="M259" s="33"/>
      <c r="N259" s="33"/>
      <c r="O259" s="33"/>
      <c r="P259" s="33"/>
      <c r="AI259" s="114"/>
      <c r="AJ259" s="114"/>
      <c r="AK259" s="114"/>
      <c r="AL259" s="114"/>
      <c r="AM259" s="114"/>
      <c r="AN259" s="114"/>
      <c r="AO259" s="114"/>
      <c r="AQ259" s="109"/>
      <c r="BD259" s="109"/>
      <c r="BE259" s="109"/>
      <c r="BF259" s="109"/>
      <c r="BG259" s="109"/>
      <c r="BH259" s="109"/>
    </row>
    <row r="260" spans="1:61" s="91" customFormat="1" ht="17.25" x14ac:dyDescent="0.25">
      <c r="A260" s="221">
        <v>1</v>
      </c>
      <c r="B260" s="221"/>
      <c r="C260" s="196" t="s">
        <v>114</v>
      </c>
      <c r="D260" s="33"/>
      <c r="G260" s="34"/>
      <c r="H260" s="34"/>
      <c r="I260" s="34"/>
      <c r="J260" s="160"/>
      <c r="K260" s="53"/>
      <c r="L260" s="53"/>
      <c r="M260" s="34"/>
      <c r="N260" s="161"/>
      <c r="O260" s="53"/>
      <c r="P260" s="53"/>
      <c r="Q260" s="161"/>
      <c r="R260" s="161"/>
      <c r="S260" s="161"/>
      <c r="T260" s="161"/>
      <c r="U260" s="161"/>
      <c r="AI260" s="134"/>
      <c r="AJ260" s="148" t="str">
        <f>IF(AM194="X","X","")</f>
        <v/>
      </c>
      <c r="AK260" s="109" t="s">
        <v>1</v>
      </c>
      <c r="AL260" s="109"/>
      <c r="AM260" s="149" t="str">
        <f>IF(AJ194="X","X","")</f>
        <v/>
      </c>
      <c r="AN260" s="109" t="s">
        <v>2</v>
      </c>
      <c r="AO260" s="109"/>
      <c r="AQ260" s="109"/>
      <c r="BD260" s="109"/>
      <c r="BE260" s="109"/>
      <c r="BF260" s="109"/>
      <c r="BG260" s="109"/>
      <c r="BH260" s="109"/>
    </row>
    <row r="261" spans="1:61" s="91" customFormat="1" ht="4.1500000000000004" customHeight="1" x14ac:dyDescent="0.25">
      <c r="B261" s="62"/>
      <c r="C261" s="53"/>
      <c r="D261" s="62"/>
      <c r="G261" s="53"/>
      <c r="H261" s="53"/>
      <c r="I261" s="53"/>
      <c r="J261" s="53"/>
      <c r="K261" s="53"/>
      <c r="L261" s="53"/>
      <c r="M261" s="33"/>
      <c r="N261" s="33"/>
      <c r="O261" s="33"/>
      <c r="P261" s="33"/>
      <c r="AI261" s="114"/>
      <c r="AJ261" s="162"/>
      <c r="AK261" s="114"/>
      <c r="AL261" s="114"/>
      <c r="AM261" s="114"/>
      <c r="AN261" s="114"/>
      <c r="AO261" s="114"/>
      <c r="AQ261" s="109"/>
      <c r="BD261" s="109"/>
      <c r="BE261" s="109"/>
      <c r="BF261" s="109"/>
      <c r="BG261" s="109"/>
      <c r="BH261" s="109"/>
    </row>
    <row r="262" spans="1:61" s="91" customFormat="1" ht="17.25" x14ac:dyDescent="0.25">
      <c r="A262" s="221">
        <v>2</v>
      </c>
      <c r="B262" s="221"/>
      <c r="C262" s="197" t="s">
        <v>115</v>
      </c>
      <c r="D262" s="33"/>
      <c r="G262" s="34"/>
      <c r="H262" s="34"/>
      <c r="I262" s="34"/>
      <c r="J262" s="34"/>
      <c r="K262" s="53"/>
      <c r="L262" s="53"/>
      <c r="M262" s="34"/>
      <c r="N262" s="53"/>
      <c r="O262" s="53"/>
      <c r="P262" s="53"/>
      <c r="Q262" s="163"/>
      <c r="R262" s="163"/>
      <c r="V262" s="164"/>
      <c r="W262" s="164"/>
      <c r="AI262" s="134"/>
      <c r="AJ262" s="148" t="str">
        <f>IF(AM197="X","X","")</f>
        <v/>
      </c>
      <c r="AK262" s="109" t="s">
        <v>1</v>
      </c>
      <c r="AL262" s="109"/>
      <c r="AM262" s="149" t="str">
        <f>IF(AJ197="X","X","")</f>
        <v/>
      </c>
      <c r="AN262" s="109" t="s">
        <v>2</v>
      </c>
      <c r="AO262" s="109"/>
      <c r="AQ262" s="109"/>
      <c r="BD262" s="109"/>
      <c r="BE262" s="109"/>
      <c r="BF262" s="109"/>
      <c r="BG262" s="109"/>
      <c r="BH262" s="109"/>
    </row>
    <row r="263" spans="1:61" s="91" customFormat="1" ht="4.1500000000000004" customHeight="1" x14ac:dyDescent="0.25">
      <c r="B263" s="62"/>
      <c r="C263" s="53"/>
      <c r="D263" s="143"/>
      <c r="G263" s="53"/>
      <c r="H263" s="53"/>
      <c r="I263" s="53"/>
      <c r="J263" s="53"/>
      <c r="K263" s="53"/>
      <c r="L263" s="53"/>
      <c r="M263" s="33"/>
      <c r="N263" s="33"/>
      <c r="O263" s="33"/>
      <c r="P263" s="33"/>
      <c r="AI263" s="114"/>
      <c r="AJ263" s="162"/>
      <c r="AK263" s="114"/>
      <c r="AL263" s="114"/>
      <c r="AM263" s="114"/>
      <c r="AN263" s="114"/>
      <c r="AO263" s="114"/>
      <c r="AQ263" s="109"/>
      <c r="BD263" s="109"/>
      <c r="BE263" s="109"/>
      <c r="BF263" s="109"/>
      <c r="BG263" s="109"/>
      <c r="BH263" s="109"/>
    </row>
    <row r="264" spans="1:61" s="91" customFormat="1" ht="17.25" x14ac:dyDescent="0.25">
      <c r="A264" s="221">
        <v>3</v>
      </c>
      <c r="B264" s="221"/>
      <c r="C264" s="135" t="s">
        <v>151</v>
      </c>
      <c r="D264" s="165"/>
      <c r="G264" s="34"/>
      <c r="H264" s="34"/>
      <c r="I264" s="34"/>
      <c r="J264" s="160"/>
      <c r="K264" s="53"/>
      <c r="L264" s="53"/>
      <c r="M264" s="34"/>
      <c r="N264" s="161"/>
      <c r="O264" s="53"/>
      <c r="P264" s="53"/>
      <c r="Q264" s="161"/>
      <c r="R264" s="161"/>
      <c r="S264" s="161"/>
      <c r="T264" s="161"/>
      <c r="U264" s="161"/>
      <c r="V264" s="161"/>
      <c r="W264" s="161"/>
      <c r="X264" s="161"/>
      <c r="Y264" s="161"/>
      <c r="Z264" s="96"/>
      <c r="AI264" s="134"/>
      <c r="AJ264" s="148" t="str">
        <f>IF(AM200="X","X","")</f>
        <v/>
      </c>
      <c r="AK264" s="109" t="s">
        <v>1</v>
      </c>
      <c r="AL264" s="109"/>
      <c r="AM264" s="149" t="str">
        <f>IF(AJ200="X","X","")</f>
        <v/>
      </c>
      <c r="AN264" s="109" t="s">
        <v>2</v>
      </c>
      <c r="AO264" s="109"/>
      <c r="AQ264" s="109"/>
      <c r="BD264" s="109"/>
      <c r="BE264" s="109"/>
      <c r="BF264" s="109"/>
      <c r="BG264" s="109"/>
      <c r="BH264" s="109"/>
    </row>
    <row r="265" spans="1:61" s="91" customFormat="1" ht="8.1" customHeight="1" x14ac:dyDescent="0.25">
      <c r="AP265" s="31"/>
      <c r="AQ265" s="109"/>
      <c r="AR265" s="109"/>
      <c r="AS265" s="109"/>
      <c r="AT265" s="109"/>
      <c r="AU265" s="109"/>
      <c r="AV265" s="109"/>
      <c r="AW265" s="109"/>
      <c r="AX265" s="109"/>
      <c r="AY265" s="109"/>
      <c r="AZ265" s="109"/>
      <c r="BA265" s="109"/>
      <c r="BB265" s="109"/>
      <c r="BC265" s="109"/>
      <c r="BD265" s="109"/>
      <c r="BE265" s="109"/>
      <c r="BF265" s="109"/>
      <c r="BG265" s="109"/>
      <c r="BH265" s="109"/>
    </row>
    <row r="266" spans="1:61" s="91" customFormat="1" ht="15" customHeight="1" x14ac:dyDescent="0.25">
      <c r="B266" s="107">
        <v>1</v>
      </c>
      <c r="C266" s="31" t="s">
        <v>154</v>
      </c>
      <c r="F266" s="108"/>
      <c r="G266" s="10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row>
    <row r="267" spans="1:61" s="2" customFormat="1" ht="13.5" x14ac:dyDescent="0.25">
      <c r="AC267" s="4"/>
      <c r="AH267" s="3"/>
      <c r="AM267" s="4" t="s">
        <v>73</v>
      </c>
      <c r="AR267" s="5"/>
      <c r="AS267" s="5"/>
      <c r="AT267" s="5"/>
      <c r="AU267" s="5"/>
      <c r="AV267" s="5"/>
      <c r="AW267" s="5"/>
      <c r="AX267" s="5"/>
      <c r="AY267" s="5"/>
      <c r="AZ267" s="5"/>
      <c r="BA267" s="5"/>
      <c r="BB267" s="5"/>
      <c r="BC267" s="5"/>
      <c r="BD267" s="5"/>
      <c r="BE267" s="5"/>
      <c r="BF267" s="5"/>
      <c r="BG267" s="5"/>
      <c r="BH267" s="5"/>
      <c r="BI267" s="5"/>
    </row>
    <row r="268" spans="1:61" s="8" customFormat="1" ht="6" customHeight="1" x14ac:dyDescent="0.2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7"/>
      <c r="AS268" s="7"/>
      <c r="AT268" s="7"/>
      <c r="AU268" s="7"/>
      <c r="AV268" s="7"/>
      <c r="AW268" s="7"/>
      <c r="AX268" s="7"/>
      <c r="AY268" s="7"/>
      <c r="AZ268" s="7"/>
      <c r="BA268" s="7"/>
      <c r="BB268" s="7"/>
      <c r="BC268" s="7"/>
      <c r="BD268" s="7"/>
      <c r="BE268" s="7"/>
      <c r="BF268" s="7"/>
      <c r="BG268" s="7"/>
      <c r="BH268" s="7"/>
      <c r="BI268" s="7"/>
    </row>
    <row r="269" spans="1:61" s="80" customFormat="1" ht="18" x14ac:dyDescent="0.25">
      <c r="A269" s="218" t="s">
        <v>68</v>
      </c>
      <c r="B269" s="218"/>
      <c r="C269" s="218"/>
      <c r="D269" s="218"/>
      <c r="E269" s="218"/>
      <c r="F269" s="218"/>
      <c r="G269" s="218"/>
      <c r="H269" s="218"/>
      <c r="I269" s="218"/>
      <c r="J269" s="218"/>
      <c r="K269" s="218"/>
      <c r="L269" s="218"/>
      <c r="M269" s="218"/>
      <c r="N269" s="218"/>
      <c r="O269" s="218"/>
      <c r="P269" s="218"/>
      <c r="Q269" s="218"/>
      <c r="R269" s="218"/>
      <c r="S269" s="218"/>
      <c r="T269" s="218"/>
      <c r="U269" s="218"/>
      <c r="V269" s="218"/>
      <c r="W269" s="218"/>
      <c r="X269" s="218"/>
      <c r="Y269" s="218"/>
      <c r="Z269" s="218"/>
      <c r="AA269" s="218"/>
      <c r="AB269" s="218"/>
      <c r="AC269" s="218"/>
      <c r="AD269" s="218"/>
      <c r="AE269" s="218"/>
      <c r="AF269" s="218"/>
      <c r="AG269" s="218"/>
      <c r="AH269" s="218"/>
      <c r="AI269" s="218"/>
      <c r="AJ269" s="218"/>
      <c r="AK269" s="218"/>
      <c r="AL269" s="218"/>
      <c r="AM269" s="218"/>
      <c r="AN269" s="218"/>
      <c r="AO269" s="218"/>
      <c r="AP269" s="218"/>
      <c r="AQ269" s="78"/>
      <c r="AR269" s="79"/>
      <c r="AS269" s="79"/>
      <c r="AT269" s="79"/>
      <c r="AU269" s="79"/>
      <c r="AV269" s="79"/>
      <c r="AW269" s="79"/>
      <c r="AX269" s="79"/>
      <c r="AY269" s="79"/>
      <c r="AZ269" s="79"/>
      <c r="BA269" s="79"/>
      <c r="BB269" s="79"/>
      <c r="BC269" s="79"/>
      <c r="BD269" s="79"/>
      <c r="BE269" s="79"/>
      <c r="BF269" s="79"/>
      <c r="BG269" s="79"/>
      <c r="BH269" s="79"/>
      <c r="BI269" s="79"/>
    </row>
    <row r="270" spans="1:61" s="9" customFormat="1" ht="13.5" x14ac:dyDescent="0.25">
      <c r="C270" s="2"/>
      <c r="D270" s="2"/>
      <c r="AR270" s="10"/>
      <c r="AS270" s="10"/>
      <c r="AT270" s="10"/>
      <c r="AU270" s="10"/>
      <c r="AV270" s="10"/>
      <c r="AW270" s="10"/>
      <c r="AX270" s="10"/>
      <c r="AY270" s="10"/>
      <c r="AZ270" s="10"/>
      <c r="BA270" s="10"/>
      <c r="BB270" s="10"/>
      <c r="BC270" s="10"/>
      <c r="BD270" s="10"/>
      <c r="BE270" s="10"/>
      <c r="BF270" s="10"/>
      <c r="BG270" s="10"/>
      <c r="BH270" s="10"/>
      <c r="BI270" s="10"/>
    </row>
    <row r="271" spans="1:61" s="198" customFormat="1" ht="17.25" x14ac:dyDescent="0.3">
      <c r="A271" s="200" t="s">
        <v>44</v>
      </c>
      <c r="B271" s="200"/>
      <c r="C271" s="200"/>
      <c r="D271" s="200"/>
      <c r="E271" s="200"/>
      <c r="F271" s="200"/>
      <c r="G271" s="200"/>
      <c r="H271" s="200"/>
      <c r="I271" s="200"/>
      <c r="J271" s="200"/>
      <c r="K271" s="200"/>
      <c r="L271" s="200"/>
      <c r="M271" s="200"/>
      <c r="N271" s="200"/>
      <c r="O271" s="200"/>
      <c r="P271" s="200"/>
      <c r="Q271" s="200"/>
      <c r="R271" s="200"/>
      <c r="S271" s="200"/>
      <c r="T271" s="200"/>
      <c r="U271" s="200"/>
      <c r="V271" s="200"/>
      <c r="W271" s="200"/>
      <c r="X271" s="200"/>
      <c r="Y271" s="200"/>
      <c r="Z271" s="200"/>
      <c r="AA271" s="200"/>
      <c r="AB271" s="200"/>
      <c r="AC271" s="200"/>
      <c r="AD271" s="200"/>
      <c r="AE271" s="200"/>
      <c r="AF271" s="200"/>
      <c r="AG271" s="200"/>
      <c r="AH271" s="200"/>
      <c r="AI271" s="200"/>
      <c r="AJ271" s="200"/>
      <c r="AK271" s="200"/>
      <c r="AL271" s="200"/>
      <c r="AM271" s="200"/>
      <c r="AN271" s="200"/>
      <c r="AO271" s="200"/>
      <c r="AP271" s="200"/>
      <c r="AQ271" s="200"/>
    </row>
    <row r="272" spans="1:61" s="9" customFormat="1" ht="8.1" customHeight="1" x14ac:dyDescent="0.25">
      <c r="C272" s="2"/>
      <c r="AR272" s="10"/>
      <c r="AS272" s="10"/>
      <c r="AT272" s="10"/>
      <c r="AU272" s="10"/>
      <c r="AV272" s="10"/>
      <c r="AW272" s="10"/>
      <c r="AX272" s="10"/>
      <c r="AY272" s="10"/>
      <c r="AZ272" s="10"/>
      <c r="BA272" s="10"/>
      <c r="BB272" s="10"/>
      <c r="BC272" s="10"/>
      <c r="BD272" s="10"/>
      <c r="BE272" s="10"/>
      <c r="BF272" s="10"/>
      <c r="BG272" s="10"/>
      <c r="BH272" s="10"/>
      <c r="BI272" s="10"/>
    </row>
    <row r="273" spans="1:62" s="31" customFormat="1" ht="15" x14ac:dyDescent="0.25">
      <c r="A273" s="51" t="s">
        <v>78</v>
      </c>
      <c r="B273" s="55"/>
      <c r="C273" s="52"/>
      <c r="E273" s="51"/>
      <c r="F273" s="51"/>
      <c r="G273" s="51"/>
      <c r="H273" s="51"/>
      <c r="I273" s="51"/>
      <c r="J273" s="51"/>
      <c r="K273" s="51"/>
      <c r="L273" s="51"/>
      <c r="M273" s="51"/>
      <c r="N273" s="51"/>
      <c r="O273" s="51"/>
      <c r="P273" s="51"/>
      <c r="Q273" s="51"/>
      <c r="R273" s="51"/>
      <c r="S273" s="51"/>
      <c r="T273" s="51"/>
      <c r="U273" s="51"/>
      <c r="V273" s="51"/>
      <c r="W273" s="51"/>
      <c r="X273" s="51"/>
      <c r="Y273" s="51"/>
      <c r="Z273" s="51"/>
      <c r="AA273" s="51"/>
      <c r="AB273" s="51"/>
      <c r="AC273" s="51"/>
      <c r="AD273" s="51"/>
      <c r="AE273" s="51"/>
      <c r="AF273" s="51"/>
      <c r="AG273" s="51"/>
      <c r="AH273" s="51"/>
      <c r="AI273" s="51"/>
      <c r="AJ273" s="51"/>
      <c r="AK273" s="51"/>
      <c r="AL273" s="51"/>
      <c r="AM273" s="51"/>
      <c r="AN273" s="51"/>
      <c r="AO273" s="51"/>
      <c r="AP273" s="51"/>
      <c r="AQ273" s="51"/>
      <c r="AR273" s="32"/>
      <c r="AS273" s="32"/>
      <c r="AT273" s="32"/>
      <c r="AU273" s="32"/>
      <c r="AV273" s="32"/>
      <c r="AW273" s="32"/>
      <c r="AX273" s="32"/>
      <c r="AY273" s="32"/>
      <c r="AZ273" s="32"/>
      <c r="BA273" s="32"/>
      <c r="BB273" s="32"/>
      <c r="BC273" s="32"/>
      <c r="BD273" s="32"/>
      <c r="BE273" s="32"/>
      <c r="BF273" s="32"/>
      <c r="BG273" s="32"/>
      <c r="BH273" s="32"/>
      <c r="BI273" s="32"/>
    </row>
    <row r="274" spans="1:62" s="31" customFormat="1" ht="15" x14ac:dyDescent="0.25">
      <c r="AK274" s="65"/>
      <c r="AR274" s="32"/>
      <c r="AS274" s="32"/>
      <c r="AT274" s="32"/>
      <c r="AU274" s="32"/>
      <c r="AV274" s="32"/>
      <c r="AW274" s="32"/>
      <c r="AX274" s="32"/>
      <c r="AY274" s="32"/>
      <c r="AZ274" s="32"/>
      <c r="BA274" s="32"/>
      <c r="BB274" s="32"/>
      <c r="BC274" s="32"/>
      <c r="BD274" s="32"/>
      <c r="BE274" s="32"/>
      <c r="BF274" s="32"/>
      <c r="BG274" s="32"/>
      <c r="BH274" s="32"/>
      <c r="BI274" s="32"/>
    </row>
    <row r="275" spans="1:62" s="68" customFormat="1" ht="15" x14ac:dyDescent="0.25">
      <c r="A275" s="221">
        <v>1</v>
      </c>
      <c r="B275" s="221"/>
      <c r="C275" s="47"/>
      <c r="D275" s="68" t="s">
        <v>133</v>
      </c>
      <c r="AJ275" s="166" t="e">
        <f>IF(U48="X","X","")</f>
        <v>#DIV/0!</v>
      </c>
      <c r="AK275" s="68" t="s">
        <v>1</v>
      </c>
      <c r="AM275" s="167" t="e">
        <f>IF(U50="X","X","")</f>
        <v>#DIV/0!</v>
      </c>
      <c r="AN275" s="68" t="s">
        <v>2</v>
      </c>
      <c r="AR275" s="104"/>
      <c r="AS275" s="104"/>
      <c r="AT275" s="104"/>
      <c r="AU275" s="104"/>
      <c r="AV275" s="104"/>
      <c r="AW275" s="104"/>
      <c r="AX275" s="104"/>
      <c r="AY275" s="104"/>
      <c r="AZ275" s="104"/>
      <c r="BA275" s="104"/>
      <c r="BB275" s="104"/>
      <c r="BC275" s="104"/>
      <c r="BD275" s="104"/>
      <c r="BE275" s="104"/>
      <c r="BF275" s="104"/>
      <c r="BG275" s="104"/>
      <c r="BH275" s="104"/>
      <c r="BI275" s="104"/>
    </row>
    <row r="276" spans="1:62" s="31" customFormat="1" ht="15" x14ac:dyDescent="0.25">
      <c r="AR276" s="32"/>
      <c r="AS276" s="32"/>
      <c r="AT276" s="32"/>
      <c r="AU276" s="32"/>
      <c r="AV276" s="32"/>
      <c r="AW276" s="32"/>
      <c r="AX276" s="32"/>
      <c r="AY276" s="32"/>
      <c r="AZ276" s="32"/>
      <c r="BA276" s="32"/>
      <c r="BB276" s="32"/>
      <c r="BC276" s="32"/>
      <c r="BD276" s="32"/>
      <c r="BE276" s="32"/>
      <c r="BF276" s="32"/>
      <c r="BG276" s="32"/>
      <c r="BH276" s="32"/>
      <c r="BI276" s="32"/>
    </row>
    <row r="277" spans="1:62" s="68" customFormat="1" ht="15" x14ac:dyDescent="0.25">
      <c r="A277" s="221">
        <v>2</v>
      </c>
      <c r="B277" s="221"/>
      <c r="C277" s="47"/>
      <c r="D277" s="68" t="s">
        <v>135</v>
      </c>
      <c r="AJ277" s="166" t="str">
        <f>IF(OR(E95="X",H99="X"),"X","")</f>
        <v/>
      </c>
      <c r="AK277" s="68" t="s">
        <v>1</v>
      </c>
      <c r="AM277" s="167" t="str">
        <f>IF(AND(E97="X",H101="X"),"X","")</f>
        <v/>
      </c>
      <c r="AN277" s="68" t="s">
        <v>2</v>
      </c>
      <c r="AR277" s="104"/>
      <c r="AS277" s="104"/>
      <c r="AT277" s="104"/>
      <c r="AU277" s="104"/>
      <c r="AV277" s="104"/>
      <c r="AW277" s="104"/>
      <c r="AX277" s="104"/>
      <c r="AY277" s="104"/>
      <c r="AZ277" s="104"/>
      <c r="BA277" s="104"/>
      <c r="BB277" s="104"/>
      <c r="BC277" s="104"/>
      <c r="BD277" s="104"/>
      <c r="BE277" s="104"/>
      <c r="BF277" s="104"/>
      <c r="BG277" s="104"/>
      <c r="BH277" s="104"/>
      <c r="BI277" s="104"/>
    </row>
    <row r="278" spans="1:62" s="31" customFormat="1" ht="15" x14ac:dyDescent="0.25">
      <c r="AR278" s="32"/>
      <c r="AS278" s="32"/>
      <c r="AT278" s="32"/>
      <c r="AU278" s="32"/>
      <c r="AV278" s="32"/>
      <c r="AW278" s="32"/>
      <c r="AX278" s="32"/>
      <c r="AY278" s="32"/>
      <c r="AZ278" s="32"/>
      <c r="BA278" s="32"/>
      <c r="BB278" s="32"/>
      <c r="BC278" s="32"/>
      <c r="BD278" s="32"/>
      <c r="BE278" s="32"/>
      <c r="BF278" s="32"/>
      <c r="BG278" s="32"/>
      <c r="BH278" s="32"/>
      <c r="BI278" s="32"/>
    </row>
    <row r="279" spans="1:62" s="68" customFormat="1" ht="15" x14ac:dyDescent="0.25">
      <c r="A279" s="221">
        <v>3</v>
      </c>
      <c r="B279" s="221"/>
      <c r="C279" s="47"/>
      <c r="D279" s="68" t="s">
        <v>136</v>
      </c>
      <c r="AJ279" s="166" t="str">
        <f>IF(E141="X","X","")</f>
        <v/>
      </c>
      <c r="AK279" s="68" t="s">
        <v>1</v>
      </c>
      <c r="AM279" s="168" t="str">
        <f>IF(H150="X","X","")</f>
        <v/>
      </c>
      <c r="AN279" s="68" t="s">
        <v>2</v>
      </c>
      <c r="AR279" s="104"/>
      <c r="AS279" s="104"/>
      <c r="AT279" s="104"/>
      <c r="AU279" s="104"/>
      <c r="AV279" s="104"/>
      <c r="AW279" s="104"/>
      <c r="AX279" s="104"/>
      <c r="AY279" s="104"/>
      <c r="AZ279" s="104"/>
      <c r="BA279" s="104"/>
      <c r="BB279" s="104"/>
      <c r="BC279" s="104"/>
      <c r="BD279" s="104"/>
      <c r="BE279" s="104"/>
      <c r="BF279" s="104"/>
      <c r="BG279" s="104"/>
      <c r="BH279" s="104"/>
      <c r="BI279" s="104"/>
    </row>
    <row r="280" spans="1:62" s="31" customFormat="1" ht="15" x14ac:dyDescent="0.25">
      <c r="AM280" s="53"/>
      <c r="AR280" s="32"/>
      <c r="AS280" s="32"/>
      <c r="AT280" s="32"/>
      <c r="AU280" s="32"/>
      <c r="AV280" s="32"/>
      <c r="AW280" s="32"/>
      <c r="AX280" s="32"/>
      <c r="AY280" s="32"/>
      <c r="AZ280" s="32"/>
      <c r="BA280" s="32"/>
      <c r="BB280" s="32"/>
      <c r="BC280" s="32"/>
      <c r="BD280" s="32"/>
      <c r="BE280" s="32"/>
      <c r="BF280" s="32"/>
      <c r="BG280" s="32"/>
      <c r="BH280" s="32"/>
      <c r="BI280" s="32"/>
    </row>
    <row r="281" spans="1:62" s="68" customFormat="1" ht="15" x14ac:dyDescent="0.25">
      <c r="A281" s="221">
        <v>4</v>
      </c>
      <c r="B281" s="221"/>
      <c r="C281" s="47"/>
      <c r="D281" s="68" t="s">
        <v>147</v>
      </c>
      <c r="AC281" s="31"/>
      <c r="AD281" s="31"/>
      <c r="AE281" s="31"/>
      <c r="AJ281" s="105"/>
      <c r="AK281" s="68" t="s">
        <v>1</v>
      </c>
      <c r="AM281" s="105"/>
      <c r="AN281" s="68" t="s">
        <v>2</v>
      </c>
      <c r="AR281" s="91"/>
      <c r="AS281" s="104"/>
      <c r="AT281" s="104"/>
      <c r="AU281" s="104"/>
      <c r="AV281" s="104"/>
      <c r="AW281" s="104"/>
      <c r="AX281" s="104"/>
      <c r="AY281" s="104"/>
      <c r="AZ281" s="104"/>
      <c r="BA281" s="104"/>
      <c r="BB281" s="104"/>
      <c r="BC281" s="104"/>
      <c r="BD281" s="104"/>
      <c r="BE281" s="104"/>
      <c r="BF281" s="104"/>
      <c r="BG281" s="104"/>
      <c r="BH281" s="104"/>
      <c r="BI281" s="104"/>
    </row>
    <row r="282" spans="1:62" s="31" customFormat="1" ht="3" customHeight="1" x14ac:dyDescent="0.25">
      <c r="AR282" s="32"/>
      <c r="AS282" s="32"/>
      <c r="AT282" s="32"/>
      <c r="AU282" s="32"/>
      <c r="AV282" s="32"/>
      <c r="AW282" s="32"/>
      <c r="AX282" s="32"/>
      <c r="AY282" s="32"/>
      <c r="AZ282" s="32"/>
      <c r="BA282" s="32"/>
      <c r="BB282" s="32"/>
      <c r="BC282" s="32"/>
      <c r="BD282" s="32"/>
      <c r="BE282" s="32"/>
      <c r="BF282" s="32"/>
      <c r="BG282" s="32"/>
      <c r="BH282" s="32"/>
      <c r="BI282" s="32"/>
    </row>
    <row r="283" spans="1:62" s="31" customFormat="1" ht="15" x14ac:dyDescent="0.25">
      <c r="D283" s="227" t="s">
        <v>12</v>
      </c>
      <c r="E283" s="228"/>
      <c r="F283" s="51" t="s">
        <v>116</v>
      </c>
      <c r="G283" s="51"/>
      <c r="H283" s="51"/>
      <c r="I283" s="169"/>
      <c r="J283" s="169"/>
      <c r="K283" s="169"/>
      <c r="L283" s="34"/>
      <c r="Q283" s="91"/>
      <c r="S283" s="51"/>
      <c r="T283" s="51"/>
      <c r="U283" s="51"/>
      <c r="V283" s="51"/>
      <c r="W283" s="170"/>
      <c r="AS283" s="32"/>
      <c r="AT283" s="32"/>
      <c r="AU283" s="32"/>
      <c r="AV283" s="32"/>
      <c r="AW283" s="32"/>
      <c r="AX283" s="32"/>
      <c r="AY283" s="32"/>
      <c r="AZ283" s="32"/>
      <c r="BA283" s="32"/>
      <c r="BB283" s="32"/>
      <c r="BC283" s="32"/>
      <c r="BD283" s="32"/>
      <c r="BE283" s="32"/>
      <c r="BF283" s="32"/>
      <c r="BG283" s="32"/>
      <c r="BH283" s="32"/>
      <c r="BI283" s="32"/>
      <c r="BJ283" s="32"/>
    </row>
    <row r="284" spans="1:62" s="31" customFormat="1" ht="15" x14ac:dyDescent="0.25">
      <c r="D284" s="227" t="s">
        <v>12</v>
      </c>
      <c r="E284" s="228"/>
      <c r="F284" s="51" t="s">
        <v>117</v>
      </c>
      <c r="G284" s="51"/>
      <c r="H284" s="51"/>
      <c r="I284" s="169"/>
      <c r="J284" s="169"/>
      <c r="K284" s="169"/>
      <c r="L284" s="34"/>
      <c r="Q284" s="91"/>
      <c r="S284" s="51"/>
      <c r="T284" s="51"/>
      <c r="U284" s="51"/>
      <c r="V284" s="51"/>
      <c r="W284" s="170"/>
      <c r="AS284" s="32"/>
      <c r="AT284" s="32"/>
      <c r="AU284" s="32"/>
      <c r="AV284" s="32"/>
      <c r="AW284" s="32"/>
      <c r="AX284" s="32"/>
      <c r="AY284" s="32"/>
      <c r="AZ284" s="32"/>
      <c r="BA284" s="32"/>
      <c r="BB284" s="32"/>
      <c r="BC284" s="32"/>
      <c r="BD284" s="32"/>
      <c r="BE284" s="32"/>
      <c r="BF284" s="32"/>
      <c r="BG284" s="32"/>
      <c r="BH284" s="32"/>
      <c r="BI284" s="32"/>
      <c r="BJ284" s="32"/>
    </row>
    <row r="285" spans="1:62" s="31" customFormat="1" ht="15" x14ac:dyDescent="0.25">
      <c r="D285" s="227" t="s">
        <v>12</v>
      </c>
      <c r="E285" s="228"/>
      <c r="F285" s="51" t="s">
        <v>118</v>
      </c>
      <c r="G285" s="51"/>
      <c r="H285" s="51"/>
      <c r="I285" s="169"/>
      <c r="J285" s="169"/>
      <c r="K285" s="169"/>
      <c r="L285" s="34"/>
      <c r="Q285" s="91"/>
      <c r="S285" s="51"/>
      <c r="T285" s="51"/>
      <c r="U285" s="51"/>
      <c r="V285" s="51"/>
      <c r="W285" s="170"/>
      <c r="AS285" s="32"/>
      <c r="AT285" s="32"/>
      <c r="AU285" s="32"/>
      <c r="AV285" s="32"/>
      <c r="AW285" s="32"/>
      <c r="AX285" s="32"/>
      <c r="AY285" s="32"/>
      <c r="AZ285" s="32"/>
      <c r="BA285" s="32"/>
      <c r="BB285" s="32"/>
      <c r="BC285" s="32"/>
      <c r="BD285" s="32"/>
      <c r="BE285" s="32"/>
      <c r="BF285" s="32"/>
      <c r="BG285" s="32"/>
      <c r="BH285" s="32"/>
      <c r="BI285" s="32"/>
      <c r="BJ285" s="32"/>
    </row>
    <row r="286" spans="1:62" s="31" customFormat="1" ht="15" x14ac:dyDescent="0.25">
      <c r="AM286" s="53"/>
      <c r="AR286" s="32"/>
      <c r="AS286" s="32"/>
      <c r="AT286" s="32"/>
      <c r="AU286" s="32"/>
      <c r="AV286" s="32"/>
      <c r="AW286" s="32"/>
      <c r="AX286" s="32"/>
      <c r="AY286" s="32"/>
      <c r="AZ286" s="32"/>
      <c r="BA286" s="32"/>
      <c r="BB286" s="32"/>
      <c r="BC286" s="32"/>
      <c r="BD286" s="32"/>
      <c r="BE286" s="32"/>
      <c r="BF286" s="32"/>
      <c r="BG286" s="32"/>
      <c r="BH286" s="32"/>
      <c r="BI286" s="32"/>
    </row>
    <row r="287" spans="1:62" s="31" customFormat="1" ht="15" customHeight="1" x14ac:dyDescent="0.25">
      <c r="A287" s="221">
        <v>5</v>
      </c>
      <c r="B287" s="221"/>
      <c r="C287" s="47"/>
      <c r="D287" s="70" t="s">
        <v>134</v>
      </c>
      <c r="G287" s="68"/>
      <c r="H287" s="68"/>
      <c r="I287" s="171"/>
      <c r="J287" s="171"/>
      <c r="K287" s="171"/>
      <c r="L287" s="171"/>
      <c r="M287" s="171"/>
      <c r="O287" s="171"/>
      <c r="P287" s="171"/>
      <c r="Q287" s="171"/>
      <c r="R287" s="171"/>
      <c r="S287" s="171"/>
      <c r="T287" s="171"/>
      <c r="U287" s="65"/>
      <c r="AJ287" s="148" t="e">
        <f>IF(AND(AJ243="X",AJ245="X",AJ251="X",AJ253="X",AJ255="X",AJ257="X",AJ260="X",AJ262="X",AJ264="X"),"X","")</f>
        <v>#DIV/0!</v>
      </c>
      <c r="AK287" s="68" t="s">
        <v>1</v>
      </c>
      <c r="AL287" s="68"/>
      <c r="AM287" s="172" t="e">
        <f>IF(OR(AM243="X",AM245="X",AM251="X",AM253="X",AM255="X",AM257="X",AM260="X",AM262="X",AM264="X"),"X","")</f>
        <v>#DIV/0!</v>
      </c>
      <c r="AN287" s="68" t="s">
        <v>2</v>
      </c>
      <c r="AO287" s="65"/>
      <c r="AR287" s="32"/>
      <c r="AS287" s="32"/>
      <c r="AT287" s="32"/>
      <c r="AU287" s="32"/>
      <c r="AV287" s="32"/>
      <c r="AW287" s="32"/>
      <c r="AX287" s="32"/>
      <c r="AY287" s="32"/>
      <c r="AZ287" s="32"/>
      <c r="BA287" s="32"/>
      <c r="BB287" s="32"/>
      <c r="BC287" s="32"/>
      <c r="BD287" s="32"/>
      <c r="BE287" s="32"/>
      <c r="BF287" s="32"/>
      <c r="BG287" s="32"/>
      <c r="BH287" s="32"/>
      <c r="BI287" s="32"/>
    </row>
    <row r="288" spans="1:62" s="31" customFormat="1" ht="15" x14ac:dyDescent="0.25">
      <c r="AK288" s="65"/>
      <c r="AR288" s="32"/>
      <c r="AS288" s="32"/>
      <c r="AT288" s="32"/>
      <c r="AU288" s="32"/>
      <c r="AV288" s="32"/>
      <c r="AW288" s="32"/>
      <c r="AX288" s="32"/>
      <c r="AY288" s="32"/>
      <c r="AZ288" s="32"/>
      <c r="BA288" s="32"/>
      <c r="BB288" s="32"/>
      <c r="BC288" s="32"/>
      <c r="BD288" s="32"/>
      <c r="BE288" s="32"/>
      <c r="BF288" s="32"/>
      <c r="BG288" s="32"/>
      <c r="BH288" s="32"/>
      <c r="BI288" s="32"/>
    </row>
    <row r="289" spans="1:62" s="31" customFormat="1" ht="16.5" customHeight="1" x14ac:dyDescent="0.25">
      <c r="D289" s="216" t="s">
        <v>148</v>
      </c>
      <c r="E289" s="216"/>
      <c r="F289" s="216"/>
      <c r="G289" s="216"/>
      <c r="H289" s="216"/>
      <c r="I289" s="216"/>
      <c r="J289" s="216"/>
      <c r="K289" s="216"/>
      <c r="L289" s="216"/>
      <c r="M289" s="216"/>
      <c r="N289" s="216"/>
      <c r="O289" s="216"/>
      <c r="P289" s="216"/>
      <c r="Q289" s="216"/>
      <c r="R289" s="216"/>
      <c r="S289" s="216"/>
      <c r="T289" s="216"/>
      <c r="U289" s="216"/>
      <c r="V289" s="216"/>
      <c r="W289" s="216"/>
      <c r="X289" s="216"/>
      <c r="Y289" s="216"/>
      <c r="Z289" s="216"/>
      <c r="AA289" s="216"/>
      <c r="AB289" s="216"/>
      <c r="AC289" s="216"/>
      <c r="AD289" s="216"/>
      <c r="AE289" s="216"/>
      <c r="AF289" s="216"/>
      <c r="AG289" s="216"/>
      <c r="AH289" s="216"/>
      <c r="AI289" s="216"/>
      <c r="AJ289" s="216"/>
      <c r="AK289" s="216"/>
      <c r="AL289" s="216"/>
      <c r="AM289" s="216"/>
      <c r="AN289" s="216"/>
      <c r="AO289" s="216"/>
      <c r="AP289" s="48"/>
      <c r="AR289" s="32"/>
      <c r="AS289" s="32"/>
      <c r="AT289" s="32"/>
      <c r="AU289" s="32" t="s">
        <v>3</v>
      </c>
      <c r="AV289" s="32"/>
      <c r="AW289" s="32"/>
      <c r="AX289" s="32"/>
      <c r="AY289" s="32"/>
      <c r="AZ289" s="32"/>
      <c r="BA289" s="32"/>
      <c r="BB289" s="32"/>
      <c r="BC289" s="32"/>
      <c r="BD289" s="32"/>
      <c r="BE289" s="32"/>
      <c r="BF289" s="32"/>
      <c r="BG289" s="32"/>
      <c r="BH289" s="32"/>
      <c r="BI289" s="32"/>
    </row>
    <row r="290" spans="1:62" s="31" customFormat="1" ht="15" x14ac:dyDescent="0.25">
      <c r="D290" s="216"/>
      <c r="E290" s="216"/>
      <c r="F290" s="216"/>
      <c r="G290" s="216"/>
      <c r="H290" s="216"/>
      <c r="I290" s="216"/>
      <c r="J290" s="216"/>
      <c r="K290" s="216"/>
      <c r="L290" s="216"/>
      <c r="M290" s="216"/>
      <c r="N290" s="216"/>
      <c r="O290" s="216"/>
      <c r="P290" s="216"/>
      <c r="Q290" s="216"/>
      <c r="R290" s="216"/>
      <c r="S290" s="216"/>
      <c r="T290" s="216"/>
      <c r="U290" s="216"/>
      <c r="V290" s="216"/>
      <c r="W290" s="216"/>
      <c r="X290" s="216"/>
      <c r="Y290" s="216"/>
      <c r="Z290" s="216"/>
      <c r="AA290" s="216"/>
      <c r="AB290" s="216"/>
      <c r="AC290" s="216"/>
      <c r="AD290" s="216"/>
      <c r="AE290" s="216"/>
      <c r="AF290" s="216"/>
      <c r="AG290" s="216"/>
      <c r="AH290" s="216"/>
      <c r="AI290" s="216"/>
      <c r="AJ290" s="216"/>
      <c r="AK290" s="216"/>
      <c r="AL290" s="216"/>
      <c r="AM290" s="216"/>
      <c r="AN290" s="216"/>
      <c r="AO290" s="216"/>
      <c r="AP290" s="48"/>
      <c r="AR290" s="32"/>
      <c r="AS290" s="32"/>
      <c r="AT290" s="32"/>
      <c r="AU290" s="32" t="s">
        <v>3</v>
      </c>
      <c r="AV290" s="32"/>
      <c r="AW290" s="32"/>
      <c r="AX290" s="32"/>
      <c r="AY290" s="32"/>
      <c r="AZ290" s="32"/>
      <c r="BA290" s="32"/>
      <c r="BB290" s="32"/>
      <c r="BC290" s="32"/>
      <c r="BD290" s="32"/>
      <c r="BE290" s="32"/>
      <c r="BF290" s="32"/>
      <c r="BG290" s="32"/>
      <c r="BH290" s="32"/>
      <c r="BI290" s="32"/>
    </row>
    <row r="291" spans="1:62" s="31" customFormat="1" ht="15" x14ac:dyDescent="0.25">
      <c r="D291" s="216"/>
      <c r="E291" s="216"/>
      <c r="F291" s="216"/>
      <c r="G291" s="216"/>
      <c r="H291" s="216"/>
      <c r="I291" s="216"/>
      <c r="J291" s="216"/>
      <c r="K291" s="216"/>
      <c r="L291" s="216"/>
      <c r="M291" s="216"/>
      <c r="N291" s="216"/>
      <c r="O291" s="216"/>
      <c r="P291" s="216"/>
      <c r="Q291" s="216"/>
      <c r="R291" s="216"/>
      <c r="S291" s="216"/>
      <c r="T291" s="216"/>
      <c r="U291" s="216"/>
      <c r="V291" s="216"/>
      <c r="W291" s="216"/>
      <c r="X291" s="216"/>
      <c r="Y291" s="216"/>
      <c r="Z291" s="216"/>
      <c r="AA291" s="216"/>
      <c r="AB291" s="216"/>
      <c r="AC291" s="216"/>
      <c r="AD291" s="216"/>
      <c r="AE291" s="216"/>
      <c r="AF291" s="216"/>
      <c r="AG291" s="216"/>
      <c r="AH291" s="216"/>
      <c r="AI291" s="216"/>
      <c r="AJ291" s="216"/>
      <c r="AK291" s="216"/>
      <c r="AL291" s="216"/>
      <c r="AM291" s="216"/>
      <c r="AN291" s="216"/>
      <c r="AO291" s="216"/>
      <c r="AP291" s="48"/>
      <c r="AR291" s="32"/>
      <c r="AS291" s="32"/>
      <c r="AT291" s="32"/>
      <c r="AU291" s="32" t="s">
        <v>3</v>
      </c>
      <c r="AV291" s="32"/>
      <c r="AW291" s="32"/>
      <c r="AX291" s="32"/>
      <c r="AY291" s="32"/>
      <c r="AZ291" s="32"/>
      <c r="BA291" s="32"/>
      <c r="BB291" s="32"/>
      <c r="BC291" s="32"/>
      <c r="BD291" s="32"/>
      <c r="BE291" s="32"/>
      <c r="BF291" s="32"/>
      <c r="BG291" s="32"/>
      <c r="BH291" s="32"/>
      <c r="BI291" s="32"/>
    </row>
    <row r="292" spans="1:62" s="31" customFormat="1" ht="15" x14ac:dyDescent="0.25">
      <c r="D292" s="216"/>
      <c r="E292" s="216"/>
      <c r="F292" s="216"/>
      <c r="G292" s="216"/>
      <c r="H292" s="216"/>
      <c r="I292" s="216"/>
      <c r="J292" s="216"/>
      <c r="K292" s="216"/>
      <c r="L292" s="216"/>
      <c r="M292" s="216"/>
      <c r="N292" s="216"/>
      <c r="O292" s="216"/>
      <c r="P292" s="216"/>
      <c r="Q292" s="216"/>
      <c r="R292" s="216"/>
      <c r="S292" s="216"/>
      <c r="T292" s="216"/>
      <c r="U292" s="216"/>
      <c r="V292" s="216"/>
      <c r="W292" s="216"/>
      <c r="X292" s="216"/>
      <c r="Y292" s="216"/>
      <c r="Z292" s="216"/>
      <c r="AA292" s="216"/>
      <c r="AB292" s="216"/>
      <c r="AC292" s="216"/>
      <c r="AD292" s="216"/>
      <c r="AE292" s="216"/>
      <c r="AF292" s="216"/>
      <c r="AG292" s="216"/>
      <c r="AH292" s="216"/>
      <c r="AI292" s="216"/>
      <c r="AJ292" s="216"/>
      <c r="AK292" s="216"/>
      <c r="AL292" s="216"/>
      <c r="AM292" s="216"/>
      <c r="AN292" s="216"/>
      <c r="AO292" s="216"/>
      <c r="AP292" s="48"/>
      <c r="AR292" s="32"/>
      <c r="AS292" s="32"/>
      <c r="AT292" s="32"/>
      <c r="AU292" s="32" t="s">
        <v>3</v>
      </c>
      <c r="AV292" s="32"/>
      <c r="AW292" s="32"/>
      <c r="AX292" s="32"/>
      <c r="AY292" s="32"/>
      <c r="AZ292" s="32"/>
      <c r="BA292" s="32"/>
      <c r="BB292" s="32"/>
      <c r="BC292" s="32"/>
      <c r="BD292" s="32"/>
      <c r="BE292" s="32"/>
      <c r="BF292" s="32"/>
      <c r="BG292" s="32"/>
      <c r="BH292" s="32"/>
      <c r="BI292" s="32"/>
    </row>
    <row r="293" spans="1:62" s="31" customFormat="1" ht="15" x14ac:dyDescent="0.25">
      <c r="D293" s="216"/>
      <c r="E293" s="216"/>
      <c r="F293" s="216"/>
      <c r="G293" s="216"/>
      <c r="H293" s="216"/>
      <c r="I293" s="216"/>
      <c r="J293" s="216"/>
      <c r="K293" s="216"/>
      <c r="L293" s="216"/>
      <c r="M293" s="216"/>
      <c r="N293" s="216"/>
      <c r="O293" s="216"/>
      <c r="P293" s="216"/>
      <c r="Q293" s="216"/>
      <c r="R293" s="216"/>
      <c r="S293" s="216"/>
      <c r="T293" s="216"/>
      <c r="U293" s="216"/>
      <c r="V293" s="216"/>
      <c r="W293" s="216"/>
      <c r="X293" s="216"/>
      <c r="Y293" s="216"/>
      <c r="Z293" s="216"/>
      <c r="AA293" s="216"/>
      <c r="AB293" s="216"/>
      <c r="AC293" s="216"/>
      <c r="AD293" s="216"/>
      <c r="AE293" s="216"/>
      <c r="AF293" s="216"/>
      <c r="AG293" s="216"/>
      <c r="AH293" s="216"/>
      <c r="AI293" s="216"/>
      <c r="AJ293" s="216"/>
      <c r="AK293" s="216"/>
      <c r="AL293" s="216"/>
      <c r="AM293" s="216"/>
      <c r="AN293" s="216"/>
      <c r="AO293" s="216"/>
      <c r="AP293" s="48"/>
      <c r="AR293" s="32"/>
      <c r="AS293" s="32"/>
      <c r="AT293" s="32"/>
      <c r="AU293" s="32" t="s">
        <v>3</v>
      </c>
      <c r="AV293" s="32"/>
      <c r="AW293" s="32"/>
      <c r="AX293" s="32"/>
      <c r="AY293" s="32"/>
      <c r="AZ293" s="32"/>
      <c r="BA293" s="32"/>
      <c r="BB293" s="32"/>
      <c r="BC293" s="32"/>
      <c r="BD293" s="32"/>
      <c r="BE293" s="32"/>
      <c r="BF293" s="32"/>
      <c r="BG293" s="32"/>
      <c r="BH293" s="32"/>
      <c r="BI293" s="32"/>
    </row>
    <row r="294" spans="1:62" s="31" customFormat="1" ht="15" x14ac:dyDescent="0.25">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48"/>
      <c r="AR294" s="32"/>
      <c r="AS294" s="32"/>
      <c r="AT294" s="32"/>
      <c r="AU294" s="32"/>
      <c r="AV294" s="32"/>
      <c r="AW294" s="32"/>
      <c r="AX294" s="32"/>
      <c r="AY294" s="32"/>
      <c r="AZ294" s="32"/>
      <c r="BA294" s="32"/>
      <c r="BB294" s="32"/>
      <c r="BC294" s="32"/>
      <c r="BD294" s="32"/>
      <c r="BE294" s="32"/>
      <c r="BF294" s="32"/>
      <c r="BG294" s="32"/>
      <c r="BH294" s="32"/>
      <c r="BI294" s="32"/>
    </row>
    <row r="295" spans="1:62" s="86" customFormat="1" ht="15.75" x14ac:dyDescent="0.25">
      <c r="D295" s="173"/>
      <c r="AK295" s="174"/>
      <c r="AR295" s="87"/>
      <c r="AS295" s="87"/>
      <c r="AT295" s="87"/>
      <c r="AU295" s="87"/>
      <c r="AV295" s="87"/>
      <c r="AW295" s="87"/>
      <c r="AX295" s="87"/>
      <c r="AY295" s="87"/>
      <c r="AZ295" s="87"/>
      <c r="BA295" s="87"/>
      <c r="BB295" s="87"/>
      <c r="BC295" s="87"/>
      <c r="BD295" s="87"/>
      <c r="BE295" s="87"/>
      <c r="BF295" s="87"/>
      <c r="BG295" s="87"/>
      <c r="BH295" s="87"/>
      <c r="BI295" s="87"/>
    </row>
    <row r="296" spans="1:62" s="2" customFormat="1" ht="13.5" x14ac:dyDescent="0.25">
      <c r="AC296" s="4"/>
      <c r="AH296" s="3"/>
      <c r="AM296" s="4" t="s">
        <v>73</v>
      </c>
      <c r="AR296" s="5"/>
      <c r="AS296" s="5"/>
      <c r="AT296" s="5"/>
      <c r="AU296" s="5"/>
      <c r="AV296" s="5"/>
      <c r="AW296" s="5"/>
      <c r="AX296" s="5"/>
      <c r="AY296" s="5"/>
      <c r="AZ296" s="5"/>
      <c r="BA296" s="5"/>
      <c r="BB296" s="5"/>
      <c r="BC296" s="5"/>
      <c r="BD296" s="5"/>
      <c r="BE296" s="5"/>
      <c r="BF296" s="5"/>
      <c r="BG296" s="5"/>
      <c r="BH296" s="5"/>
      <c r="BI296" s="5"/>
    </row>
    <row r="297" spans="1:62" s="8" customFormat="1" ht="6" customHeight="1" x14ac:dyDescent="0.2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7"/>
      <c r="AS297" s="7"/>
      <c r="AT297" s="7"/>
      <c r="AU297" s="7"/>
      <c r="AV297" s="7"/>
      <c r="AW297" s="7"/>
      <c r="AX297" s="7"/>
      <c r="AY297" s="7"/>
      <c r="AZ297" s="7"/>
      <c r="BA297" s="7"/>
      <c r="BB297" s="7"/>
      <c r="BC297" s="7"/>
      <c r="BD297" s="7"/>
      <c r="BE297" s="7"/>
      <c r="BF297" s="7"/>
      <c r="BG297" s="7"/>
      <c r="BH297" s="7"/>
      <c r="BI297" s="7"/>
    </row>
    <row r="298" spans="1:62" s="80" customFormat="1" ht="18" x14ac:dyDescent="0.25">
      <c r="A298" s="218" t="s">
        <v>68</v>
      </c>
      <c r="B298" s="218"/>
      <c r="C298" s="218"/>
      <c r="D298" s="218"/>
      <c r="E298" s="218"/>
      <c r="F298" s="218"/>
      <c r="G298" s="218"/>
      <c r="H298" s="218"/>
      <c r="I298" s="218"/>
      <c r="J298" s="218"/>
      <c r="K298" s="218"/>
      <c r="L298" s="218"/>
      <c r="M298" s="218"/>
      <c r="N298" s="218"/>
      <c r="O298" s="218"/>
      <c r="P298" s="218"/>
      <c r="Q298" s="218"/>
      <c r="R298" s="218"/>
      <c r="S298" s="218"/>
      <c r="T298" s="218"/>
      <c r="U298" s="218"/>
      <c r="V298" s="218"/>
      <c r="W298" s="218"/>
      <c r="X298" s="218"/>
      <c r="Y298" s="218"/>
      <c r="Z298" s="218"/>
      <c r="AA298" s="218"/>
      <c r="AB298" s="218"/>
      <c r="AC298" s="218"/>
      <c r="AD298" s="218"/>
      <c r="AE298" s="218"/>
      <c r="AF298" s="218"/>
      <c r="AG298" s="218"/>
      <c r="AH298" s="218"/>
      <c r="AI298" s="218"/>
      <c r="AJ298" s="218"/>
      <c r="AK298" s="218"/>
      <c r="AL298" s="218"/>
      <c r="AM298" s="218"/>
      <c r="AN298" s="218"/>
      <c r="AO298" s="218"/>
      <c r="AP298" s="218"/>
      <c r="AQ298" s="78"/>
      <c r="AR298" s="79"/>
      <c r="AS298" s="79"/>
      <c r="AT298" s="79"/>
      <c r="AU298" s="79"/>
      <c r="AV298" s="79"/>
      <c r="AW298" s="79"/>
      <c r="AX298" s="79"/>
      <c r="AY298" s="79"/>
      <c r="AZ298" s="79"/>
      <c r="BA298" s="79"/>
      <c r="BB298" s="79"/>
      <c r="BC298" s="79"/>
      <c r="BD298" s="79"/>
      <c r="BE298" s="79"/>
      <c r="BF298" s="79"/>
      <c r="BG298" s="79"/>
      <c r="BH298" s="79"/>
      <c r="BI298" s="79"/>
    </row>
    <row r="299" spans="1:62" s="9" customFormat="1" ht="13.5" x14ac:dyDescent="0.25">
      <c r="C299" s="2"/>
      <c r="D299" s="2"/>
      <c r="AR299" s="10"/>
      <c r="AS299" s="10"/>
      <c r="AT299" s="10"/>
      <c r="AU299" s="10"/>
      <c r="AV299" s="10"/>
      <c r="AW299" s="10"/>
      <c r="AX299" s="10"/>
      <c r="AY299" s="10"/>
      <c r="AZ299" s="10"/>
      <c r="BA299" s="10"/>
      <c r="BB299" s="10"/>
      <c r="BC299" s="10"/>
      <c r="BD299" s="10"/>
      <c r="BE299" s="10"/>
      <c r="BF299" s="10"/>
      <c r="BG299" s="10"/>
      <c r="BH299" s="10"/>
      <c r="BI299" s="10"/>
    </row>
    <row r="300" spans="1:62" s="86" customFormat="1" ht="15.75" x14ac:dyDescent="0.25">
      <c r="D300" s="173"/>
      <c r="AL300" s="174"/>
      <c r="AS300" s="87"/>
      <c r="AT300" s="87"/>
      <c r="AU300" s="87"/>
      <c r="AV300" s="87"/>
      <c r="AW300" s="87"/>
      <c r="AX300" s="87"/>
      <c r="AY300" s="87"/>
      <c r="AZ300" s="87"/>
      <c r="BA300" s="87"/>
      <c r="BB300" s="87"/>
      <c r="BC300" s="87"/>
      <c r="BD300" s="87"/>
      <c r="BE300" s="87"/>
      <c r="BF300" s="87"/>
      <c r="BG300" s="87"/>
      <c r="BH300" s="87"/>
      <c r="BI300" s="87"/>
      <c r="BJ300" s="87"/>
    </row>
    <row r="301" spans="1:62" s="31" customFormat="1" ht="8.1" customHeight="1" x14ac:dyDescent="0.25">
      <c r="A301" s="175"/>
      <c r="B301" s="176"/>
      <c r="C301" s="176"/>
      <c r="D301" s="189"/>
      <c r="E301" s="190"/>
      <c r="F301" s="190"/>
      <c r="G301" s="190"/>
      <c r="H301" s="190"/>
      <c r="I301" s="190"/>
      <c r="J301" s="190"/>
      <c r="K301" s="190"/>
      <c r="L301" s="190"/>
      <c r="M301" s="190"/>
      <c r="N301" s="190"/>
      <c r="O301" s="190"/>
      <c r="P301" s="190"/>
      <c r="Q301" s="190"/>
      <c r="R301" s="190"/>
      <c r="S301" s="190"/>
      <c r="T301" s="190"/>
      <c r="U301" s="190"/>
      <c r="V301" s="190"/>
      <c r="W301" s="190"/>
      <c r="X301" s="190"/>
      <c r="Y301" s="190"/>
      <c r="Z301" s="190"/>
      <c r="AA301" s="190"/>
      <c r="AB301" s="190"/>
      <c r="AC301" s="190"/>
      <c r="AD301" s="190"/>
      <c r="AE301" s="190"/>
      <c r="AF301" s="190"/>
      <c r="AG301" s="190"/>
      <c r="AH301" s="190"/>
      <c r="AI301" s="190"/>
      <c r="AJ301" s="190"/>
      <c r="AK301" s="190"/>
      <c r="AL301" s="190"/>
      <c r="AM301" s="191"/>
      <c r="AN301" s="48"/>
    </row>
    <row r="302" spans="1:62" s="65" customFormat="1" ht="15" x14ac:dyDescent="0.25">
      <c r="A302" s="203"/>
      <c r="B302" s="48"/>
      <c r="C302" s="48"/>
      <c r="D302" s="204"/>
      <c r="E302" s="237" t="s">
        <v>156</v>
      </c>
      <c r="F302" s="237"/>
      <c r="G302" s="237"/>
      <c r="H302" s="237"/>
      <c r="I302" s="237"/>
      <c r="J302" s="237"/>
      <c r="K302" s="237"/>
      <c r="L302" s="237"/>
      <c r="M302" s="237"/>
      <c r="N302" s="237"/>
      <c r="O302" s="237"/>
      <c r="P302" s="237"/>
      <c r="Q302" s="237"/>
      <c r="R302" s="237"/>
      <c r="S302" s="237"/>
      <c r="T302" s="237"/>
      <c r="U302" s="237"/>
      <c r="V302" s="237"/>
      <c r="W302" s="237"/>
      <c r="X302" s="237"/>
      <c r="Y302" s="237"/>
      <c r="Z302" s="237"/>
      <c r="AA302" s="237"/>
      <c r="AB302" s="237"/>
      <c r="AC302" s="237"/>
      <c r="AD302" s="237"/>
      <c r="AE302" s="237"/>
      <c r="AF302" s="237"/>
      <c r="AG302" s="237"/>
      <c r="AH302" s="237"/>
      <c r="AI302" s="237"/>
      <c r="AJ302" s="237"/>
      <c r="AK302" s="237"/>
      <c r="AL302" s="237"/>
      <c r="AM302" s="193"/>
      <c r="AN302" s="48"/>
      <c r="AO302" s="48"/>
      <c r="AP302" s="48"/>
      <c r="AQ302" s="48"/>
      <c r="AR302" s="48"/>
      <c r="AS302" s="205"/>
      <c r="AT302" s="205"/>
      <c r="AU302" s="205"/>
      <c r="AV302" s="205"/>
      <c r="AW302" s="205"/>
      <c r="AX302" s="205"/>
      <c r="AY302" s="205"/>
      <c r="AZ302" s="205"/>
      <c r="BA302" s="205"/>
      <c r="BB302" s="205"/>
      <c r="BC302" s="205"/>
      <c r="BD302" s="205"/>
      <c r="BE302" s="205"/>
      <c r="BF302" s="205"/>
      <c r="BG302" s="205"/>
      <c r="BH302" s="205"/>
      <c r="BI302" s="205"/>
      <c r="BJ302" s="205"/>
    </row>
    <row r="303" spans="1:62" s="65" customFormat="1" ht="15" x14ac:dyDescent="0.25">
      <c r="A303" s="203"/>
      <c r="B303" s="48"/>
      <c r="C303" s="48"/>
      <c r="D303" s="204"/>
      <c r="E303" s="237"/>
      <c r="F303" s="237"/>
      <c r="G303" s="237"/>
      <c r="H303" s="237"/>
      <c r="I303" s="237"/>
      <c r="J303" s="237"/>
      <c r="K303" s="237"/>
      <c r="L303" s="237"/>
      <c r="M303" s="237"/>
      <c r="N303" s="237"/>
      <c r="O303" s="237"/>
      <c r="P303" s="237"/>
      <c r="Q303" s="237"/>
      <c r="R303" s="237"/>
      <c r="S303" s="237"/>
      <c r="T303" s="237"/>
      <c r="U303" s="237"/>
      <c r="V303" s="237"/>
      <c r="W303" s="237"/>
      <c r="X303" s="237"/>
      <c r="Y303" s="237"/>
      <c r="Z303" s="237"/>
      <c r="AA303" s="237"/>
      <c r="AB303" s="237"/>
      <c r="AC303" s="237"/>
      <c r="AD303" s="237"/>
      <c r="AE303" s="237"/>
      <c r="AF303" s="237"/>
      <c r="AG303" s="237"/>
      <c r="AH303" s="237"/>
      <c r="AI303" s="237"/>
      <c r="AJ303" s="237"/>
      <c r="AK303" s="237"/>
      <c r="AL303" s="237"/>
      <c r="AM303" s="193"/>
      <c r="AN303" s="48"/>
      <c r="AO303" s="48"/>
      <c r="AP303" s="48"/>
      <c r="AQ303" s="62"/>
      <c r="AR303" s="62"/>
      <c r="AS303" s="205"/>
      <c r="AT303" s="205"/>
      <c r="AU303" s="205"/>
      <c r="AV303" s="205"/>
      <c r="AW303" s="205"/>
      <c r="AX303" s="205"/>
      <c r="AY303" s="205"/>
      <c r="AZ303" s="205"/>
      <c r="BA303" s="205"/>
      <c r="BB303" s="205"/>
      <c r="BC303" s="205"/>
      <c r="BD303" s="205"/>
      <c r="BE303" s="205"/>
      <c r="BF303" s="205"/>
      <c r="BG303" s="205"/>
      <c r="BH303" s="205"/>
      <c r="BI303" s="205"/>
      <c r="BJ303" s="205"/>
    </row>
    <row r="304" spans="1:62" s="65" customFormat="1" ht="15.75" customHeight="1" x14ac:dyDescent="0.25">
      <c r="A304" s="203"/>
      <c r="B304" s="48"/>
      <c r="C304" s="48"/>
      <c r="D304" s="204"/>
      <c r="E304" s="237"/>
      <c r="F304" s="237"/>
      <c r="G304" s="237"/>
      <c r="H304" s="237"/>
      <c r="I304" s="237"/>
      <c r="J304" s="237"/>
      <c r="K304" s="237"/>
      <c r="L304" s="237"/>
      <c r="M304" s="237"/>
      <c r="N304" s="237"/>
      <c r="O304" s="237"/>
      <c r="P304" s="237"/>
      <c r="Q304" s="237"/>
      <c r="R304" s="237"/>
      <c r="S304" s="237"/>
      <c r="T304" s="237"/>
      <c r="U304" s="237"/>
      <c r="V304" s="237"/>
      <c r="W304" s="237"/>
      <c r="X304" s="237"/>
      <c r="Y304" s="237"/>
      <c r="Z304" s="237"/>
      <c r="AA304" s="237"/>
      <c r="AB304" s="237"/>
      <c r="AC304" s="237"/>
      <c r="AD304" s="237"/>
      <c r="AE304" s="237"/>
      <c r="AF304" s="237"/>
      <c r="AG304" s="237"/>
      <c r="AH304" s="237"/>
      <c r="AI304" s="237"/>
      <c r="AJ304" s="237"/>
      <c r="AK304" s="237"/>
      <c r="AL304" s="237"/>
      <c r="AM304" s="193"/>
      <c r="AN304" s="48"/>
      <c r="AO304" s="48"/>
      <c r="AP304" s="48"/>
      <c r="AQ304" s="48"/>
      <c r="AR304" s="48"/>
      <c r="AS304" s="205"/>
      <c r="AT304" s="205"/>
      <c r="AU304" s="205"/>
      <c r="AV304" s="205"/>
      <c r="AW304" s="205"/>
      <c r="AX304" s="205"/>
      <c r="AY304" s="205"/>
      <c r="AZ304" s="205"/>
      <c r="BA304" s="205"/>
      <c r="BB304" s="205"/>
      <c r="BC304" s="205"/>
      <c r="BD304" s="205"/>
      <c r="BE304" s="205"/>
      <c r="BF304" s="205"/>
      <c r="BG304" s="205"/>
      <c r="BH304" s="205"/>
      <c r="BI304" s="205"/>
      <c r="BJ304" s="205"/>
    </row>
    <row r="305" spans="1:62" s="65" customFormat="1" ht="6" customHeight="1" x14ac:dyDescent="0.25">
      <c r="A305" s="203"/>
      <c r="B305" s="48"/>
      <c r="C305" s="48"/>
      <c r="D305" s="204"/>
      <c r="E305" s="206"/>
      <c r="F305" s="206"/>
      <c r="G305" s="206"/>
      <c r="H305" s="206"/>
      <c r="I305" s="206"/>
      <c r="J305" s="206"/>
      <c r="K305" s="206"/>
      <c r="L305" s="206"/>
      <c r="M305" s="206"/>
      <c r="N305" s="206"/>
      <c r="O305" s="206"/>
      <c r="P305" s="206"/>
      <c r="Q305" s="206"/>
      <c r="R305" s="206"/>
      <c r="S305" s="206"/>
      <c r="T305" s="206"/>
      <c r="U305" s="206"/>
      <c r="V305" s="206"/>
      <c r="W305" s="206"/>
      <c r="X305" s="206"/>
      <c r="Y305" s="206"/>
      <c r="Z305" s="206"/>
      <c r="AA305" s="206"/>
      <c r="AB305" s="206"/>
      <c r="AC305" s="206"/>
      <c r="AD305" s="206"/>
      <c r="AE305" s="206"/>
      <c r="AF305" s="206"/>
      <c r="AG305" s="206"/>
      <c r="AH305" s="206"/>
      <c r="AI305" s="206"/>
      <c r="AJ305" s="206"/>
      <c r="AK305" s="206"/>
      <c r="AL305" s="206"/>
      <c r="AM305" s="193"/>
      <c r="AN305" s="48"/>
      <c r="AO305" s="48"/>
      <c r="AP305" s="48"/>
      <c r="AQ305" s="48"/>
      <c r="AR305" s="48"/>
      <c r="AS305" s="205"/>
      <c r="AT305" s="205"/>
      <c r="AU305" s="205"/>
      <c r="AV305" s="205"/>
      <c r="AW305" s="205"/>
      <c r="AX305" s="205"/>
      <c r="AY305" s="205"/>
      <c r="AZ305" s="205"/>
      <c r="BA305" s="205"/>
      <c r="BB305" s="205"/>
      <c r="BC305" s="205"/>
      <c r="BD305" s="205"/>
      <c r="BE305" s="205"/>
      <c r="BF305" s="205"/>
      <c r="BG305" s="205"/>
      <c r="BH305" s="205"/>
      <c r="BI305" s="205"/>
      <c r="BJ305" s="205"/>
    </row>
    <row r="306" spans="1:62" s="65" customFormat="1" ht="15" x14ac:dyDescent="0.25">
      <c r="A306" s="203"/>
      <c r="B306" s="48"/>
      <c r="C306" s="48"/>
      <c r="D306" s="204"/>
      <c r="E306" s="224" t="s">
        <v>12</v>
      </c>
      <c r="F306" s="225"/>
      <c r="G306" s="219" t="s">
        <v>155</v>
      </c>
      <c r="H306" s="219"/>
      <c r="I306" s="219"/>
      <c r="J306" s="219"/>
      <c r="K306" s="219"/>
      <c r="L306" s="219"/>
      <c r="M306" s="219"/>
      <c r="N306" s="219"/>
      <c r="O306" s="219"/>
      <c r="P306" s="219"/>
      <c r="Q306" s="219"/>
      <c r="R306" s="219"/>
      <c r="S306" s="219"/>
      <c r="T306" s="219"/>
      <c r="U306" s="219"/>
      <c r="V306" s="219"/>
      <c r="W306" s="219"/>
      <c r="X306" s="219"/>
      <c r="Y306" s="219"/>
      <c r="Z306" s="219"/>
      <c r="AA306" s="219"/>
      <c r="AB306" s="219"/>
      <c r="AC306" s="219"/>
      <c r="AD306" s="219"/>
      <c r="AE306" s="219"/>
      <c r="AF306" s="219"/>
      <c r="AG306" s="219"/>
      <c r="AH306" s="207"/>
      <c r="AI306" s="207"/>
      <c r="AJ306" s="207"/>
      <c r="AK306" s="207"/>
      <c r="AL306" s="207"/>
      <c r="AM306" s="193"/>
      <c r="AN306" s="48"/>
      <c r="AO306" s="48"/>
      <c r="AP306" s="48"/>
      <c r="AQ306" s="48"/>
      <c r="AR306" s="48"/>
      <c r="AS306" s="205"/>
      <c r="AT306" s="205"/>
      <c r="AU306" s="205"/>
      <c r="AV306" s="205"/>
      <c r="AW306" s="205"/>
      <c r="AX306" s="205"/>
      <c r="AY306" s="205"/>
      <c r="AZ306" s="205"/>
      <c r="BA306" s="205"/>
      <c r="BB306" s="205"/>
      <c r="BC306" s="205"/>
      <c r="BD306" s="205"/>
      <c r="BE306" s="205"/>
      <c r="BF306" s="205"/>
      <c r="BG306" s="205"/>
      <c r="BH306" s="205"/>
      <c r="BI306" s="205"/>
      <c r="BJ306" s="205"/>
    </row>
    <row r="307" spans="1:62" s="31" customFormat="1" ht="15" x14ac:dyDescent="0.25">
      <c r="A307" s="203"/>
      <c r="B307" s="68"/>
      <c r="C307" s="104"/>
      <c r="D307" s="208"/>
      <c r="E307" s="224" t="s">
        <v>12</v>
      </c>
      <c r="F307" s="225"/>
      <c r="G307" s="226" t="s">
        <v>55</v>
      </c>
      <c r="H307" s="226"/>
      <c r="I307" s="226"/>
      <c r="J307" s="226"/>
      <c r="K307" s="226"/>
      <c r="L307" s="226"/>
      <c r="M307" s="226"/>
      <c r="N307" s="226"/>
      <c r="O307" s="226"/>
      <c r="P307" s="226"/>
      <c r="Q307" s="226"/>
      <c r="R307" s="226"/>
      <c r="S307" s="226"/>
      <c r="T307" s="226"/>
      <c r="U307" s="226"/>
      <c r="V307" s="209"/>
      <c r="W307" s="209"/>
      <c r="X307" s="209"/>
      <c r="Y307" s="209"/>
      <c r="Z307" s="209"/>
      <c r="AA307" s="209"/>
      <c r="AB307" s="209"/>
      <c r="AC307" s="209"/>
      <c r="AD307" s="209"/>
      <c r="AE307" s="209"/>
      <c r="AF307" s="209"/>
      <c r="AG307" s="209"/>
      <c r="AH307" s="209"/>
      <c r="AI307" s="209"/>
      <c r="AJ307" s="209"/>
      <c r="AK307" s="209"/>
      <c r="AL307" s="209"/>
      <c r="AM307" s="210"/>
      <c r="AN307" s="68"/>
      <c r="AO307" s="68"/>
      <c r="AS307" s="32"/>
      <c r="AT307" s="32"/>
      <c r="AU307" s="32"/>
      <c r="AV307" s="32"/>
      <c r="AW307" s="32"/>
      <c r="AX307" s="32"/>
      <c r="AY307" s="32"/>
      <c r="AZ307" s="32"/>
      <c r="BA307" s="32"/>
      <c r="BB307" s="32"/>
      <c r="BC307" s="32"/>
      <c r="BD307" s="32"/>
      <c r="BE307" s="32"/>
      <c r="BF307" s="32"/>
      <c r="BG307" s="32"/>
      <c r="BH307" s="32"/>
      <c r="BI307" s="32"/>
      <c r="BJ307" s="32"/>
    </row>
    <row r="308" spans="1:62" s="31" customFormat="1" ht="15" x14ac:dyDescent="0.25">
      <c r="D308" s="211"/>
      <c r="E308" s="224" t="s">
        <v>12</v>
      </c>
      <c r="F308" s="225"/>
      <c r="G308" s="219" t="s">
        <v>66</v>
      </c>
      <c r="H308" s="219"/>
      <c r="I308" s="219"/>
      <c r="J308" s="219"/>
      <c r="K308" s="207"/>
      <c r="L308" s="207"/>
      <c r="M308" s="207"/>
      <c r="N308" s="207"/>
      <c r="O308" s="207"/>
      <c r="P308" s="207"/>
      <c r="Q308" s="207"/>
      <c r="R308" s="207"/>
      <c r="S308" s="207"/>
      <c r="T308" s="207"/>
      <c r="U308" s="207"/>
      <c r="V308" s="207"/>
      <c r="W308" s="207"/>
      <c r="X308" s="207"/>
      <c r="Y308" s="207"/>
      <c r="Z308" s="207"/>
      <c r="AA308" s="207"/>
      <c r="AB308" s="207"/>
      <c r="AC308" s="207"/>
      <c r="AD308" s="207"/>
      <c r="AE308" s="207"/>
      <c r="AF308" s="207"/>
      <c r="AG308" s="207"/>
      <c r="AH308" s="207"/>
      <c r="AI308" s="207"/>
      <c r="AJ308" s="207"/>
      <c r="AK308" s="207"/>
      <c r="AL308" s="207"/>
      <c r="AM308" s="193"/>
      <c r="AN308" s="48"/>
      <c r="AO308" s="65"/>
    </row>
    <row r="309" spans="1:62" s="31" customFormat="1" ht="15" x14ac:dyDescent="0.25">
      <c r="D309" s="211"/>
      <c r="E309" s="192"/>
      <c r="F309" s="192"/>
      <c r="G309" s="207"/>
      <c r="H309" s="207"/>
      <c r="I309" s="207"/>
      <c r="J309" s="207"/>
      <c r="K309" s="207"/>
      <c r="L309" s="207"/>
      <c r="M309" s="207"/>
      <c r="N309" s="207"/>
      <c r="O309" s="207"/>
      <c r="P309" s="207"/>
      <c r="Q309" s="207"/>
      <c r="R309" s="207"/>
      <c r="S309" s="207"/>
      <c r="T309" s="207"/>
      <c r="U309" s="207"/>
      <c r="V309" s="207"/>
      <c r="W309" s="207"/>
      <c r="X309" s="207"/>
      <c r="Y309" s="207"/>
      <c r="Z309" s="207"/>
      <c r="AA309" s="207"/>
      <c r="AB309" s="207"/>
      <c r="AC309" s="207"/>
      <c r="AD309" s="207"/>
      <c r="AE309" s="207"/>
      <c r="AF309" s="207"/>
      <c r="AG309" s="207"/>
      <c r="AH309" s="207"/>
      <c r="AI309" s="207"/>
      <c r="AJ309" s="207"/>
      <c r="AK309" s="207"/>
      <c r="AL309" s="207"/>
      <c r="AM309" s="193"/>
      <c r="AN309" s="48"/>
      <c r="AO309" s="65"/>
    </row>
    <row r="310" spans="1:62" s="31" customFormat="1" ht="15" customHeight="1" x14ac:dyDescent="0.25">
      <c r="D310" s="211"/>
      <c r="E310" s="222" t="s">
        <v>127</v>
      </c>
      <c r="F310" s="222"/>
      <c r="G310" s="222"/>
      <c r="H310" s="222"/>
      <c r="I310" s="222"/>
      <c r="J310" s="222"/>
      <c r="K310" s="222"/>
      <c r="L310" s="222"/>
      <c r="M310" s="222"/>
      <c r="N310" s="222"/>
      <c r="O310" s="222"/>
      <c r="P310" s="222"/>
      <c r="Q310" s="222"/>
      <c r="R310" s="222"/>
      <c r="S310" s="222"/>
      <c r="T310" s="222"/>
      <c r="U310" s="222"/>
      <c r="V310" s="222"/>
      <c r="W310" s="222"/>
      <c r="X310" s="222"/>
      <c r="Y310" s="222"/>
      <c r="Z310" s="222"/>
      <c r="AA310" s="222"/>
      <c r="AB310" s="222"/>
      <c r="AC310" s="222"/>
      <c r="AD310" s="222"/>
      <c r="AE310" s="222"/>
      <c r="AF310" s="222"/>
      <c r="AG310" s="222"/>
      <c r="AH310" s="222"/>
      <c r="AI310" s="222"/>
      <c r="AJ310" s="222"/>
      <c r="AK310" s="222"/>
      <c r="AL310" s="222"/>
      <c r="AM310" s="223"/>
      <c r="AN310" s="48"/>
      <c r="AO310" s="65"/>
    </row>
    <row r="311" spans="1:62" s="65" customFormat="1" ht="16.5" customHeight="1" x14ac:dyDescent="0.25">
      <c r="D311" s="212"/>
      <c r="E311" s="222"/>
      <c r="F311" s="222"/>
      <c r="G311" s="222"/>
      <c r="H311" s="222"/>
      <c r="I311" s="222"/>
      <c r="J311" s="222"/>
      <c r="K311" s="222"/>
      <c r="L311" s="222"/>
      <c r="M311" s="222"/>
      <c r="N311" s="222"/>
      <c r="O311" s="222"/>
      <c r="P311" s="222"/>
      <c r="Q311" s="222"/>
      <c r="R311" s="222"/>
      <c r="S311" s="222"/>
      <c r="T311" s="222"/>
      <c r="U311" s="222"/>
      <c r="V311" s="222"/>
      <c r="W311" s="222"/>
      <c r="X311" s="222"/>
      <c r="Y311" s="222"/>
      <c r="Z311" s="222"/>
      <c r="AA311" s="222"/>
      <c r="AB311" s="222"/>
      <c r="AC311" s="222"/>
      <c r="AD311" s="222"/>
      <c r="AE311" s="222"/>
      <c r="AF311" s="222"/>
      <c r="AG311" s="222"/>
      <c r="AH311" s="222"/>
      <c r="AI311" s="222"/>
      <c r="AJ311" s="222"/>
      <c r="AK311" s="222"/>
      <c r="AL311" s="222"/>
      <c r="AM311" s="223"/>
      <c r="AN311" s="38"/>
      <c r="AO311" s="38"/>
      <c r="AP311" s="38"/>
      <c r="AQ311" s="38"/>
      <c r="AR311" s="38"/>
      <c r="AS311" s="38"/>
      <c r="AT311" s="38"/>
      <c r="AU311" s="38"/>
      <c r="AV311" s="38"/>
      <c r="AW311" s="38"/>
      <c r="AX311" s="38"/>
      <c r="AY311" s="38"/>
      <c r="AZ311" s="38"/>
      <c r="BA311" s="38"/>
      <c r="BB311" s="38"/>
      <c r="BC311" s="38"/>
      <c r="BD311" s="38"/>
      <c r="BE311" s="213"/>
      <c r="BF311" s="213"/>
      <c r="BG311" s="213"/>
      <c r="BH311" s="213"/>
      <c r="BI311" s="213"/>
      <c r="BJ311" s="213"/>
    </row>
    <row r="312" spans="1:62" s="31" customFormat="1" ht="8.1" customHeight="1" x14ac:dyDescent="0.25">
      <c r="A312" s="175"/>
      <c r="B312" s="176"/>
      <c r="C312" s="176"/>
      <c r="D312" s="187"/>
      <c r="E312" s="188"/>
      <c r="F312" s="188"/>
      <c r="G312" s="188"/>
      <c r="H312" s="188"/>
      <c r="I312" s="188"/>
      <c r="J312" s="188"/>
      <c r="K312" s="188"/>
      <c r="L312" s="188"/>
      <c r="M312" s="188"/>
      <c r="N312" s="188"/>
      <c r="O312" s="188"/>
      <c r="P312" s="188"/>
      <c r="Q312" s="188"/>
      <c r="R312" s="188"/>
      <c r="S312" s="188"/>
      <c r="T312" s="188"/>
      <c r="U312" s="188"/>
      <c r="V312" s="188"/>
      <c r="W312" s="188"/>
      <c r="X312" s="188"/>
      <c r="Y312" s="188"/>
      <c r="Z312" s="188"/>
      <c r="AA312" s="188"/>
      <c r="AB312" s="188"/>
      <c r="AC312" s="188"/>
      <c r="AD312" s="188"/>
      <c r="AE312" s="188"/>
      <c r="AF312" s="188"/>
      <c r="AG312" s="188"/>
      <c r="AH312" s="188"/>
      <c r="AI312" s="188"/>
      <c r="AJ312" s="188"/>
      <c r="AK312" s="188"/>
      <c r="AL312" s="188"/>
      <c r="AM312" s="194"/>
      <c r="AN312" s="48"/>
    </row>
    <row r="313" spans="1:62" s="86" customFormat="1" ht="15.75" x14ac:dyDescent="0.25">
      <c r="D313" s="173"/>
      <c r="AK313" s="174"/>
      <c r="AR313" s="87"/>
      <c r="AS313" s="87"/>
      <c r="AT313" s="87"/>
      <c r="AU313" s="87"/>
      <c r="AV313" s="87"/>
      <c r="AW313" s="87"/>
      <c r="AX313" s="87"/>
      <c r="AY313" s="87"/>
      <c r="AZ313" s="87"/>
      <c r="BA313" s="87"/>
      <c r="BB313" s="87"/>
      <c r="BC313" s="87"/>
      <c r="BD313" s="87"/>
      <c r="BE313" s="87"/>
      <c r="BF313" s="87"/>
      <c r="BG313" s="87"/>
      <c r="BH313" s="87"/>
      <c r="BI313" s="87"/>
    </row>
    <row r="314" spans="1:62" x14ac:dyDescent="0.3">
      <c r="A314" s="216"/>
      <c r="B314" s="217"/>
      <c r="C314" s="217"/>
      <c r="D314" s="217"/>
      <c r="E314" s="217"/>
      <c r="F314" s="217"/>
      <c r="G314" s="217"/>
      <c r="H314" s="217"/>
      <c r="I314" s="217"/>
      <c r="J314" s="217"/>
      <c r="K314" s="217"/>
      <c r="L314" s="217"/>
      <c r="M314" s="217"/>
      <c r="N314" s="217"/>
      <c r="O314" s="217"/>
      <c r="P314" s="217"/>
      <c r="Q314" s="217"/>
      <c r="R314" s="217"/>
      <c r="S314" s="217"/>
      <c r="T314" s="217"/>
      <c r="U314" s="217"/>
      <c r="V314" s="217"/>
      <c r="W314" s="217"/>
      <c r="X314" s="217"/>
      <c r="Y314" s="217"/>
      <c r="Z314" s="217"/>
      <c r="AA314" s="217"/>
      <c r="AB314" s="217"/>
      <c r="AC314" s="217"/>
      <c r="AD314" s="217"/>
      <c r="AE314" s="217"/>
      <c r="AF314" s="217"/>
      <c r="AG314" s="217"/>
      <c r="AH314" s="217"/>
      <c r="AI314" s="217"/>
      <c r="AJ314" s="217"/>
      <c r="AK314" s="217"/>
      <c r="AL314" s="217"/>
      <c r="AM314" s="217"/>
      <c r="AN314" s="217"/>
      <c r="AO314" s="217"/>
      <c r="AP314" s="217"/>
      <c r="AQ314" s="217"/>
      <c r="AR314" s="217"/>
      <c r="BJ314" s="1"/>
    </row>
    <row r="315" spans="1:62" x14ac:dyDescent="0.3">
      <c r="A315" s="217"/>
      <c r="B315" s="217"/>
      <c r="C315" s="217"/>
      <c r="D315" s="217"/>
      <c r="E315" s="217"/>
      <c r="F315" s="217"/>
      <c r="G315" s="217"/>
      <c r="H315" s="217"/>
      <c r="I315" s="217"/>
      <c r="J315" s="217"/>
      <c r="K315" s="217"/>
      <c r="L315" s="217"/>
      <c r="M315" s="217"/>
      <c r="N315" s="217"/>
      <c r="O315" s="217"/>
      <c r="P315" s="217"/>
      <c r="Q315" s="217"/>
      <c r="R315" s="217"/>
      <c r="S315" s="217"/>
      <c r="T315" s="217"/>
      <c r="U315" s="217"/>
      <c r="V315" s="217"/>
      <c r="W315" s="217"/>
      <c r="X315" s="217"/>
      <c r="Y315" s="217"/>
      <c r="Z315" s="217"/>
      <c r="AA315" s="217"/>
      <c r="AB315" s="217"/>
      <c r="AC315" s="217"/>
      <c r="AD315" s="217"/>
      <c r="AE315" s="217"/>
      <c r="AF315" s="217"/>
      <c r="AG315" s="217"/>
      <c r="AH315" s="217"/>
      <c r="AI315" s="217"/>
      <c r="AJ315" s="217"/>
      <c r="AK315" s="217"/>
      <c r="AL315" s="217"/>
      <c r="AM315" s="217"/>
      <c r="AN315" s="217"/>
      <c r="AO315" s="217"/>
      <c r="AP315" s="217"/>
      <c r="AQ315" s="217"/>
      <c r="AR315" s="217"/>
      <c r="BJ315" s="1"/>
    </row>
    <row r="316" spans="1:62" x14ac:dyDescent="0.3">
      <c r="A316" s="217"/>
      <c r="B316" s="217"/>
      <c r="C316" s="217"/>
      <c r="D316" s="217"/>
      <c r="E316" s="217"/>
      <c r="F316" s="217"/>
      <c r="G316" s="217"/>
      <c r="H316" s="217"/>
      <c r="I316" s="217"/>
      <c r="J316" s="217"/>
      <c r="K316" s="217"/>
      <c r="L316" s="217"/>
      <c r="M316" s="217"/>
      <c r="N316" s="217"/>
      <c r="O316" s="217"/>
      <c r="P316" s="217"/>
      <c r="Q316" s="217"/>
      <c r="R316" s="217"/>
      <c r="S316" s="217"/>
      <c r="T316" s="217"/>
      <c r="U316" s="217"/>
      <c r="V316" s="217"/>
      <c r="W316" s="217"/>
      <c r="X316" s="217"/>
      <c r="Y316" s="217"/>
      <c r="Z316" s="217"/>
      <c r="AA316" s="217"/>
      <c r="AB316" s="217"/>
      <c r="AC316" s="217"/>
      <c r="AD316" s="217"/>
      <c r="AE316" s="217"/>
      <c r="AF316" s="217"/>
      <c r="AG316" s="217"/>
      <c r="AH316" s="217"/>
      <c r="AI316" s="217"/>
      <c r="AJ316" s="217"/>
      <c r="AK316" s="217"/>
      <c r="AL316" s="217"/>
      <c r="AM316" s="217"/>
      <c r="AN316" s="217"/>
      <c r="AO316" s="217"/>
      <c r="AP316" s="217"/>
      <c r="AQ316" s="217"/>
      <c r="AR316" s="217"/>
      <c r="BJ316" s="1"/>
    </row>
    <row r="317" spans="1:62" x14ac:dyDescent="0.3">
      <c r="A317" s="217"/>
      <c r="B317" s="217"/>
      <c r="C317" s="217"/>
      <c r="D317" s="217"/>
      <c r="E317" s="217"/>
      <c r="F317" s="217"/>
      <c r="G317" s="217"/>
      <c r="H317" s="217"/>
      <c r="I317" s="217"/>
      <c r="J317" s="217"/>
      <c r="K317" s="217"/>
      <c r="L317" s="217"/>
      <c r="M317" s="217"/>
      <c r="N317" s="217"/>
      <c r="O317" s="217"/>
      <c r="P317" s="217"/>
      <c r="Q317" s="217"/>
      <c r="R317" s="217"/>
      <c r="S317" s="217"/>
      <c r="T317" s="217"/>
      <c r="U317" s="217"/>
      <c r="V317" s="217"/>
      <c r="W317" s="217"/>
      <c r="X317" s="217"/>
      <c r="Y317" s="217"/>
      <c r="Z317" s="217"/>
      <c r="AA317" s="217"/>
      <c r="AB317" s="217"/>
      <c r="AC317" s="217"/>
      <c r="AD317" s="217"/>
      <c r="AE317" s="217"/>
      <c r="AF317" s="217"/>
      <c r="AG317" s="217"/>
      <c r="AH317" s="217"/>
      <c r="AI317" s="217"/>
      <c r="AJ317" s="217"/>
      <c r="AK317" s="217"/>
      <c r="AL317" s="217"/>
      <c r="AM317" s="217"/>
      <c r="AN317" s="217"/>
      <c r="AO317" s="217"/>
      <c r="AP317" s="217"/>
      <c r="AQ317" s="217"/>
      <c r="AR317" s="217"/>
      <c r="BJ317" s="1"/>
    </row>
    <row r="318" spans="1:62" x14ac:dyDescent="0.3">
      <c r="A318" s="217"/>
      <c r="B318" s="217"/>
      <c r="C318" s="217"/>
      <c r="D318" s="217"/>
      <c r="E318" s="217"/>
      <c r="F318" s="217"/>
      <c r="G318" s="217"/>
      <c r="H318" s="217"/>
      <c r="I318" s="217"/>
      <c r="J318" s="217"/>
      <c r="K318" s="217"/>
      <c r="L318" s="217"/>
      <c r="M318" s="217"/>
      <c r="N318" s="217"/>
      <c r="O318" s="217"/>
      <c r="P318" s="217"/>
      <c r="Q318" s="217"/>
      <c r="R318" s="217"/>
      <c r="S318" s="217"/>
      <c r="T318" s="217"/>
      <c r="U318" s="217"/>
      <c r="V318" s="217"/>
      <c r="W318" s="217"/>
      <c r="X318" s="217"/>
      <c r="Y318" s="217"/>
      <c r="Z318" s="217"/>
      <c r="AA318" s="217"/>
      <c r="AB318" s="217"/>
      <c r="AC318" s="217"/>
      <c r="AD318" s="217"/>
      <c r="AE318" s="217"/>
      <c r="AF318" s="217"/>
      <c r="AG318" s="217"/>
      <c r="AH318" s="217"/>
      <c r="AI318" s="217"/>
      <c r="AJ318" s="217"/>
      <c r="AK318" s="217"/>
      <c r="AL318" s="217"/>
      <c r="AM318" s="217"/>
      <c r="AN318" s="217"/>
      <c r="AO318" s="217"/>
      <c r="AP318" s="217"/>
      <c r="AQ318" s="217"/>
      <c r="AR318" s="217"/>
      <c r="BJ318" s="1"/>
    </row>
    <row r="319" spans="1:62" x14ac:dyDescent="0.3">
      <c r="A319" s="217"/>
      <c r="B319" s="217"/>
      <c r="C319" s="217"/>
      <c r="D319" s="217"/>
      <c r="E319" s="217"/>
      <c r="F319" s="217"/>
      <c r="G319" s="217"/>
      <c r="H319" s="217"/>
      <c r="I319" s="217"/>
      <c r="J319" s="217"/>
      <c r="K319" s="217"/>
      <c r="L319" s="217"/>
      <c r="M319" s="217"/>
      <c r="N319" s="217"/>
      <c r="O319" s="217"/>
      <c r="P319" s="217"/>
      <c r="Q319" s="217"/>
      <c r="R319" s="217"/>
      <c r="S319" s="217"/>
      <c r="T319" s="217"/>
      <c r="U319" s="217"/>
      <c r="V319" s="217"/>
      <c r="W319" s="217"/>
      <c r="X319" s="217"/>
      <c r="Y319" s="217"/>
      <c r="Z319" s="217"/>
      <c r="AA319" s="217"/>
      <c r="AB319" s="217"/>
      <c r="AC319" s="217"/>
      <c r="AD319" s="217"/>
      <c r="AE319" s="217"/>
      <c r="AF319" s="217"/>
      <c r="AG319" s="217"/>
      <c r="AH319" s="217"/>
      <c r="AI319" s="217"/>
      <c r="AJ319" s="217"/>
      <c r="AK319" s="217"/>
      <c r="AL319" s="217"/>
      <c r="AM319" s="217"/>
      <c r="AN319" s="217"/>
      <c r="AO319" s="217"/>
      <c r="AP319" s="217"/>
      <c r="AQ319" s="217"/>
      <c r="AR319" s="217"/>
      <c r="BJ319" s="1"/>
    </row>
    <row r="320" spans="1:62" x14ac:dyDescent="0.3">
      <c r="A320" s="217"/>
      <c r="B320" s="217"/>
      <c r="C320" s="217"/>
      <c r="D320" s="217"/>
      <c r="E320" s="217"/>
      <c r="F320" s="217"/>
      <c r="G320" s="217"/>
      <c r="H320" s="217"/>
      <c r="I320" s="217"/>
      <c r="J320" s="217"/>
      <c r="K320" s="217"/>
      <c r="L320" s="217"/>
      <c r="M320" s="217"/>
      <c r="N320" s="217"/>
      <c r="O320" s="217"/>
      <c r="P320" s="217"/>
      <c r="Q320" s="217"/>
      <c r="R320" s="217"/>
      <c r="S320" s="217"/>
      <c r="T320" s="217"/>
      <c r="U320" s="217"/>
      <c r="V320" s="217"/>
      <c r="W320" s="217"/>
      <c r="X320" s="217"/>
      <c r="Y320" s="217"/>
      <c r="Z320" s="217"/>
      <c r="AA320" s="217"/>
      <c r="AB320" s="217"/>
      <c r="AC320" s="217"/>
      <c r="AD320" s="217"/>
      <c r="AE320" s="217"/>
      <c r="AF320" s="217"/>
      <c r="AG320" s="217"/>
      <c r="AH320" s="217"/>
      <c r="AI320" s="217"/>
      <c r="AJ320" s="217"/>
      <c r="AK320" s="217"/>
      <c r="AL320" s="217"/>
      <c r="AM320" s="217"/>
      <c r="AN320" s="217"/>
      <c r="AO320" s="217"/>
      <c r="AP320" s="217"/>
      <c r="AQ320" s="217"/>
      <c r="AR320" s="217"/>
      <c r="BJ320" s="1"/>
    </row>
    <row r="321" spans="1:62" x14ac:dyDescent="0.3">
      <c r="A321" s="217"/>
      <c r="B321" s="217"/>
      <c r="C321" s="217"/>
      <c r="D321" s="217"/>
      <c r="E321" s="217"/>
      <c r="F321" s="217"/>
      <c r="G321" s="217"/>
      <c r="H321" s="217"/>
      <c r="I321" s="217"/>
      <c r="J321" s="217"/>
      <c r="K321" s="217"/>
      <c r="L321" s="217"/>
      <c r="M321" s="217"/>
      <c r="N321" s="217"/>
      <c r="O321" s="217"/>
      <c r="P321" s="217"/>
      <c r="Q321" s="217"/>
      <c r="R321" s="217"/>
      <c r="S321" s="217"/>
      <c r="T321" s="217"/>
      <c r="U321" s="217"/>
      <c r="V321" s="217"/>
      <c r="W321" s="217"/>
      <c r="X321" s="217"/>
      <c r="Y321" s="217"/>
      <c r="Z321" s="217"/>
      <c r="AA321" s="217"/>
      <c r="AB321" s="217"/>
      <c r="AC321" s="217"/>
      <c r="AD321" s="217"/>
      <c r="AE321" s="217"/>
      <c r="AF321" s="217"/>
      <c r="AG321" s="217"/>
      <c r="AH321" s="217"/>
      <c r="AI321" s="217"/>
      <c r="AJ321" s="217"/>
      <c r="AK321" s="217"/>
      <c r="AL321" s="217"/>
      <c r="AM321" s="217"/>
      <c r="AN321" s="217"/>
      <c r="AO321" s="217"/>
      <c r="AP321" s="217"/>
      <c r="AQ321" s="217"/>
      <c r="AR321" s="217"/>
      <c r="BJ321" s="1"/>
    </row>
    <row r="322" spans="1:62" x14ac:dyDescent="0.3">
      <c r="A322" s="217"/>
      <c r="B322" s="217"/>
      <c r="C322" s="217"/>
      <c r="D322" s="217"/>
      <c r="E322" s="217"/>
      <c r="F322" s="217"/>
      <c r="G322" s="217"/>
      <c r="H322" s="217"/>
      <c r="I322" s="217"/>
      <c r="J322" s="217"/>
      <c r="K322" s="217"/>
      <c r="L322" s="217"/>
      <c r="M322" s="217"/>
      <c r="N322" s="217"/>
      <c r="O322" s="217"/>
      <c r="P322" s="217"/>
      <c r="Q322" s="217"/>
      <c r="R322" s="217"/>
      <c r="S322" s="217"/>
      <c r="T322" s="217"/>
      <c r="U322" s="217"/>
      <c r="V322" s="217"/>
      <c r="W322" s="217"/>
      <c r="X322" s="217"/>
      <c r="Y322" s="217"/>
      <c r="Z322" s="217"/>
      <c r="AA322" s="217"/>
      <c r="AB322" s="217"/>
      <c r="AC322" s="217"/>
      <c r="AD322" s="217"/>
      <c r="AE322" s="217"/>
      <c r="AF322" s="217"/>
      <c r="AG322" s="217"/>
      <c r="AH322" s="217"/>
      <c r="AI322" s="217"/>
      <c r="AJ322" s="217"/>
      <c r="AK322" s="217"/>
      <c r="AL322" s="217"/>
      <c r="AM322" s="217"/>
      <c r="AN322" s="217"/>
      <c r="AO322" s="217"/>
      <c r="AP322" s="217"/>
      <c r="AQ322" s="217"/>
      <c r="AR322" s="217"/>
      <c r="BJ322" s="1"/>
    </row>
    <row r="323" spans="1:62" x14ac:dyDescent="0.3">
      <c r="A323" s="217"/>
      <c r="B323" s="217"/>
      <c r="C323" s="217"/>
      <c r="D323" s="217"/>
      <c r="E323" s="217"/>
      <c r="F323" s="217"/>
      <c r="G323" s="217"/>
      <c r="H323" s="217"/>
      <c r="I323" s="217"/>
      <c r="J323" s="217"/>
      <c r="K323" s="217"/>
      <c r="L323" s="217"/>
      <c r="M323" s="217"/>
      <c r="N323" s="217"/>
      <c r="O323" s="217"/>
      <c r="P323" s="217"/>
      <c r="Q323" s="217"/>
      <c r="R323" s="217"/>
      <c r="S323" s="217"/>
      <c r="T323" s="217"/>
      <c r="U323" s="217"/>
      <c r="V323" s="217"/>
      <c r="W323" s="217"/>
      <c r="X323" s="217"/>
      <c r="Y323" s="217"/>
      <c r="Z323" s="217"/>
      <c r="AA323" s="217"/>
      <c r="AB323" s="217"/>
      <c r="AC323" s="217"/>
      <c r="AD323" s="217"/>
      <c r="AE323" s="217"/>
      <c r="AF323" s="217"/>
      <c r="AG323" s="217"/>
      <c r="AH323" s="217"/>
      <c r="AI323" s="217"/>
      <c r="AJ323" s="217"/>
      <c r="AK323" s="217"/>
      <c r="AL323" s="217"/>
      <c r="AM323" s="217"/>
      <c r="AN323" s="217"/>
      <c r="AO323" s="217"/>
      <c r="AP323" s="217"/>
      <c r="AQ323" s="217"/>
      <c r="AR323" s="217"/>
      <c r="BJ323" s="1"/>
    </row>
    <row r="324" spans="1:62" x14ac:dyDescent="0.3">
      <c r="A324" s="217"/>
      <c r="B324" s="217"/>
      <c r="C324" s="217"/>
      <c r="D324" s="217"/>
      <c r="E324" s="217"/>
      <c r="F324" s="217"/>
      <c r="G324" s="217"/>
      <c r="H324" s="217"/>
      <c r="I324" s="217"/>
      <c r="J324" s="217"/>
      <c r="K324" s="217"/>
      <c r="L324" s="217"/>
      <c r="M324" s="217"/>
      <c r="N324" s="217"/>
      <c r="O324" s="217"/>
      <c r="P324" s="217"/>
      <c r="Q324" s="217"/>
      <c r="R324" s="217"/>
      <c r="S324" s="217"/>
      <c r="T324" s="217"/>
      <c r="U324" s="217"/>
      <c r="V324" s="217"/>
      <c r="W324" s="217"/>
      <c r="X324" s="217"/>
      <c r="Y324" s="217"/>
      <c r="Z324" s="217"/>
      <c r="AA324" s="217"/>
      <c r="AB324" s="217"/>
      <c r="AC324" s="217"/>
      <c r="AD324" s="217"/>
      <c r="AE324" s="217"/>
      <c r="AF324" s="217"/>
      <c r="AG324" s="217"/>
      <c r="AH324" s="217"/>
      <c r="AI324" s="217"/>
      <c r="AJ324" s="217"/>
      <c r="AK324" s="217"/>
      <c r="AL324" s="217"/>
      <c r="AM324" s="217"/>
      <c r="AN324" s="217"/>
      <c r="AO324" s="217"/>
      <c r="AP324" s="217"/>
      <c r="AQ324" s="217"/>
      <c r="AR324" s="217"/>
      <c r="BJ324" s="1"/>
    </row>
    <row r="325" spans="1:62" x14ac:dyDescent="0.3">
      <c r="A325" s="217"/>
      <c r="B325" s="217"/>
      <c r="C325" s="217"/>
      <c r="D325" s="217"/>
      <c r="E325" s="217"/>
      <c r="F325" s="217"/>
      <c r="G325" s="217"/>
      <c r="H325" s="217"/>
      <c r="I325" s="217"/>
      <c r="J325" s="217"/>
      <c r="K325" s="217"/>
      <c r="L325" s="217"/>
      <c r="M325" s="217"/>
      <c r="N325" s="217"/>
      <c r="O325" s="217"/>
      <c r="P325" s="217"/>
      <c r="Q325" s="217"/>
      <c r="R325" s="217"/>
      <c r="S325" s="217"/>
      <c r="T325" s="217"/>
      <c r="U325" s="217"/>
      <c r="V325" s="217"/>
      <c r="W325" s="217"/>
      <c r="X325" s="217"/>
      <c r="Y325" s="217"/>
      <c r="Z325" s="217"/>
      <c r="AA325" s="217"/>
      <c r="AB325" s="217"/>
      <c r="AC325" s="217"/>
      <c r="AD325" s="217"/>
      <c r="AE325" s="217"/>
      <c r="AF325" s="217"/>
      <c r="AG325" s="217"/>
      <c r="AH325" s="217"/>
      <c r="AI325" s="217"/>
      <c r="AJ325" s="217"/>
      <c r="AK325" s="217"/>
      <c r="AL325" s="217"/>
      <c r="AM325" s="217"/>
      <c r="AN325" s="217"/>
      <c r="AO325" s="217"/>
      <c r="AP325" s="217"/>
      <c r="AQ325" s="217"/>
      <c r="AR325" s="217"/>
      <c r="BJ325" s="1"/>
    </row>
    <row r="326" spans="1:62" x14ac:dyDescent="0.3">
      <c r="A326" s="217"/>
      <c r="B326" s="217"/>
      <c r="C326" s="217"/>
      <c r="D326" s="217"/>
      <c r="E326" s="217"/>
      <c r="F326" s="217"/>
      <c r="G326" s="217"/>
      <c r="H326" s="217"/>
      <c r="I326" s="217"/>
      <c r="J326" s="217"/>
      <c r="K326" s="217"/>
      <c r="L326" s="217"/>
      <c r="M326" s="217"/>
      <c r="N326" s="217"/>
      <c r="O326" s="217"/>
      <c r="P326" s="217"/>
      <c r="Q326" s="217"/>
      <c r="R326" s="217"/>
      <c r="S326" s="217"/>
      <c r="T326" s="217"/>
      <c r="U326" s="217"/>
      <c r="V326" s="217"/>
      <c r="W326" s="217"/>
      <c r="X326" s="217"/>
      <c r="Y326" s="217"/>
      <c r="Z326" s="217"/>
      <c r="AA326" s="217"/>
      <c r="AB326" s="217"/>
      <c r="AC326" s="217"/>
      <c r="AD326" s="217"/>
      <c r="AE326" s="217"/>
      <c r="AF326" s="217"/>
      <c r="AG326" s="217"/>
      <c r="AH326" s="217"/>
      <c r="AI326" s="217"/>
      <c r="AJ326" s="217"/>
      <c r="AK326" s="217"/>
      <c r="AL326" s="217"/>
      <c r="AM326" s="217"/>
      <c r="AN326" s="217"/>
      <c r="AO326" s="217"/>
      <c r="AP326" s="217"/>
      <c r="AQ326" s="217"/>
      <c r="AR326" s="217"/>
      <c r="BJ326" s="1"/>
    </row>
    <row r="327" spans="1:62" x14ac:dyDescent="0.3">
      <c r="A327" s="217"/>
      <c r="B327" s="217"/>
      <c r="C327" s="217"/>
      <c r="D327" s="217"/>
      <c r="E327" s="217"/>
      <c r="F327" s="217"/>
      <c r="G327" s="217"/>
      <c r="H327" s="217"/>
      <c r="I327" s="217"/>
      <c r="J327" s="217"/>
      <c r="K327" s="217"/>
      <c r="L327" s="217"/>
      <c r="M327" s="217"/>
      <c r="N327" s="217"/>
      <c r="O327" s="217"/>
      <c r="P327" s="217"/>
      <c r="Q327" s="217"/>
      <c r="R327" s="217"/>
      <c r="S327" s="217"/>
      <c r="T327" s="217"/>
      <c r="U327" s="217"/>
      <c r="V327" s="217"/>
      <c r="W327" s="217"/>
      <c r="X327" s="217"/>
      <c r="Y327" s="217"/>
      <c r="Z327" s="217"/>
      <c r="AA327" s="217"/>
      <c r="AB327" s="217"/>
      <c r="AC327" s="217"/>
      <c r="AD327" s="217"/>
      <c r="AE327" s="217"/>
      <c r="AF327" s="217"/>
      <c r="AG327" s="217"/>
      <c r="AH327" s="217"/>
      <c r="AI327" s="217"/>
      <c r="AJ327" s="217"/>
      <c r="AK327" s="217"/>
      <c r="AL327" s="217"/>
      <c r="AM327" s="217"/>
      <c r="AN327" s="217"/>
      <c r="AO327" s="217"/>
      <c r="AP327" s="217"/>
      <c r="AQ327" s="217"/>
      <c r="AR327" s="217"/>
      <c r="BJ327" s="1"/>
    </row>
    <row r="328" spans="1:62" x14ac:dyDescent="0.3">
      <c r="A328" s="217"/>
      <c r="B328" s="217"/>
      <c r="C328" s="217"/>
      <c r="D328" s="217"/>
      <c r="E328" s="217"/>
      <c r="F328" s="217"/>
      <c r="G328" s="217"/>
      <c r="H328" s="217"/>
      <c r="I328" s="217"/>
      <c r="J328" s="217"/>
      <c r="K328" s="217"/>
      <c r="L328" s="217"/>
      <c r="M328" s="217"/>
      <c r="N328" s="217"/>
      <c r="O328" s="217"/>
      <c r="P328" s="217"/>
      <c r="Q328" s="217"/>
      <c r="R328" s="217"/>
      <c r="S328" s="217"/>
      <c r="T328" s="217"/>
      <c r="U328" s="217"/>
      <c r="V328" s="217"/>
      <c r="W328" s="217"/>
      <c r="X328" s="217"/>
      <c r="Y328" s="217"/>
      <c r="Z328" s="217"/>
      <c r="AA328" s="217"/>
      <c r="AB328" s="217"/>
      <c r="AC328" s="217"/>
      <c r="AD328" s="217"/>
      <c r="AE328" s="217"/>
      <c r="AF328" s="217"/>
      <c r="AG328" s="217"/>
      <c r="AH328" s="217"/>
      <c r="AI328" s="217"/>
      <c r="AJ328" s="217"/>
      <c r="AK328" s="217"/>
      <c r="AL328" s="217"/>
      <c r="AM328" s="217"/>
      <c r="AN328" s="217"/>
      <c r="AO328" s="217"/>
      <c r="AP328" s="217"/>
      <c r="AQ328" s="217"/>
      <c r="AR328" s="217"/>
      <c r="BJ328" s="1"/>
    </row>
    <row r="329" spans="1:62" x14ac:dyDescent="0.3">
      <c r="A329" s="217"/>
      <c r="B329" s="217"/>
      <c r="C329" s="217"/>
      <c r="D329" s="217"/>
      <c r="E329" s="217"/>
      <c r="F329" s="217"/>
      <c r="G329" s="217"/>
      <c r="H329" s="217"/>
      <c r="I329" s="217"/>
      <c r="J329" s="217"/>
      <c r="K329" s="217"/>
      <c r="L329" s="217"/>
      <c r="M329" s="217"/>
      <c r="N329" s="217"/>
      <c r="O329" s="217"/>
      <c r="P329" s="217"/>
      <c r="Q329" s="217"/>
      <c r="R329" s="217"/>
      <c r="S329" s="217"/>
      <c r="T329" s="217"/>
      <c r="U329" s="217"/>
      <c r="V329" s="217"/>
      <c r="W329" s="217"/>
      <c r="X329" s="217"/>
      <c r="Y329" s="217"/>
      <c r="Z329" s="217"/>
      <c r="AA329" s="217"/>
      <c r="AB329" s="217"/>
      <c r="AC329" s="217"/>
      <c r="AD329" s="217"/>
      <c r="AE329" s="217"/>
      <c r="AF329" s="217"/>
      <c r="AG329" s="217"/>
      <c r="AH329" s="217"/>
      <c r="AI329" s="217"/>
      <c r="AJ329" s="217"/>
      <c r="AK329" s="217"/>
      <c r="AL329" s="217"/>
      <c r="AM329" s="217"/>
      <c r="AN329" s="217"/>
      <c r="AO329" s="217"/>
      <c r="AP329" s="217"/>
      <c r="AQ329" s="217"/>
      <c r="AR329" s="217"/>
      <c r="BJ329" s="1"/>
    </row>
    <row r="330" spans="1:62" x14ac:dyDescent="0.3">
      <c r="A330" s="217"/>
      <c r="B330" s="217"/>
      <c r="C330" s="217"/>
      <c r="D330" s="217"/>
      <c r="E330" s="217"/>
      <c r="F330" s="217"/>
      <c r="G330" s="217"/>
      <c r="H330" s="217"/>
      <c r="I330" s="217"/>
      <c r="J330" s="217"/>
      <c r="K330" s="217"/>
      <c r="L330" s="217"/>
      <c r="M330" s="217"/>
      <c r="N330" s="217"/>
      <c r="O330" s="217"/>
      <c r="P330" s="217"/>
      <c r="Q330" s="217"/>
      <c r="R330" s="217"/>
      <c r="S330" s="217"/>
      <c r="T330" s="217"/>
      <c r="U330" s="217"/>
      <c r="V330" s="217"/>
      <c r="W330" s="217"/>
      <c r="X330" s="217"/>
      <c r="Y330" s="217"/>
      <c r="Z330" s="217"/>
      <c r="AA330" s="217"/>
      <c r="AB330" s="217"/>
      <c r="AC330" s="217"/>
      <c r="AD330" s="217"/>
      <c r="AE330" s="217"/>
      <c r="AF330" s="217"/>
      <c r="AG330" s="217"/>
      <c r="AH330" s="217"/>
      <c r="AI330" s="217"/>
      <c r="AJ330" s="217"/>
      <c r="AK330" s="217"/>
      <c r="AL330" s="217"/>
      <c r="AM330" s="217"/>
      <c r="AN330" s="217"/>
      <c r="AO330" s="217"/>
      <c r="AP330" s="217"/>
      <c r="AQ330" s="217"/>
      <c r="AR330" s="217"/>
      <c r="BJ330" s="1"/>
    </row>
    <row r="331" spans="1:62" x14ac:dyDescent="0.3">
      <c r="A331" s="217"/>
      <c r="B331" s="217"/>
      <c r="C331" s="217"/>
      <c r="D331" s="217"/>
      <c r="E331" s="217"/>
      <c r="F331" s="217"/>
      <c r="G331" s="217"/>
      <c r="H331" s="217"/>
      <c r="I331" s="217"/>
      <c r="J331" s="217"/>
      <c r="K331" s="217"/>
      <c r="L331" s="217"/>
      <c r="M331" s="217"/>
      <c r="N331" s="217"/>
      <c r="O331" s="217"/>
      <c r="P331" s="217"/>
      <c r="Q331" s="217"/>
      <c r="R331" s="217"/>
      <c r="S331" s="217"/>
      <c r="T331" s="217"/>
      <c r="U331" s="217"/>
      <c r="V331" s="217"/>
      <c r="W331" s="217"/>
      <c r="X331" s="217"/>
      <c r="Y331" s="217"/>
      <c r="Z331" s="217"/>
      <c r="AA331" s="217"/>
      <c r="AB331" s="217"/>
      <c r="AC331" s="217"/>
      <c r="AD331" s="217"/>
      <c r="AE331" s="217"/>
      <c r="AF331" s="217"/>
      <c r="AG331" s="217"/>
      <c r="AH331" s="217"/>
      <c r="AI331" s="217"/>
      <c r="AJ331" s="217"/>
      <c r="AK331" s="217"/>
      <c r="AL331" s="217"/>
      <c r="AM331" s="217"/>
      <c r="AN331" s="217"/>
      <c r="AO331" s="217"/>
      <c r="AP331" s="217"/>
      <c r="AQ331" s="217"/>
      <c r="AR331" s="217"/>
      <c r="BJ331" s="1"/>
    </row>
    <row r="332" spans="1:62" x14ac:dyDescent="0.3">
      <c r="A332" s="217"/>
      <c r="B332" s="217"/>
      <c r="C332" s="217"/>
      <c r="D332" s="217"/>
      <c r="E332" s="217"/>
      <c r="F332" s="217"/>
      <c r="G332" s="217"/>
      <c r="H332" s="217"/>
      <c r="I332" s="217"/>
      <c r="J332" s="217"/>
      <c r="K332" s="217"/>
      <c r="L332" s="217"/>
      <c r="M332" s="217"/>
      <c r="N332" s="217"/>
      <c r="O332" s="217"/>
      <c r="P332" s="217"/>
      <c r="Q332" s="217"/>
      <c r="R332" s="217"/>
      <c r="S332" s="217"/>
      <c r="T332" s="217"/>
      <c r="U332" s="217"/>
      <c r="V332" s="217"/>
      <c r="W332" s="217"/>
      <c r="X332" s="217"/>
      <c r="Y332" s="217"/>
      <c r="Z332" s="217"/>
      <c r="AA332" s="217"/>
      <c r="AB332" s="217"/>
      <c r="AC332" s="217"/>
      <c r="AD332" s="217"/>
      <c r="AE332" s="217"/>
      <c r="AF332" s="217"/>
      <c r="AG332" s="217"/>
      <c r="AH332" s="217"/>
      <c r="AI332" s="217"/>
      <c r="AJ332" s="217"/>
      <c r="AK332" s="217"/>
      <c r="AL332" s="217"/>
      <c r="AM332" s="217"/>
      <c r="AN332" s="217"/>
      <c r="AO332" s="217"/>
      <c r="AP332" s="217"/>
      <c r="AQ332" s="217"/>
      <c r="AR332" s="217"/>
      <c r="BJ332" s="1"/>
    </row>
    <row r="333" spans="1:62" x14ac:dyDescent="0.3">
      <c r="A333" s="217"/>
      <c r="B333" s="217"/>
      <c r="C333" s="217"/>
      <c r="D333" s="217"/>
      <c r="E333" s="217"/>
      <c r="F333" s="217"/>
      <c r="G333" s="217"/>
      <c r="H333" s="217"/>
      <c r="I333" s="217"/>
      <c r="J333" s="217"/>
      <c r="K333" s="217"/>
      <c r="L333" s="217"/>
      <c r="M333" s="217"/>
      <c r="N333" s="217"/>
      <c r="O333" s="217"/>
      <c r="P333" s="217"/>
      <c r="Q333" s="217"/>
      <c r="R333" s="217"/>
      <c r="S333" s="217"/>
      <c r="T333" s="217"/>
      <c r="U333" s="217"/>
      <c r="V333" s="217"/>
      <c r="W333" s="217"/>
      <c r="X333" s="217"/>
      <c r="Y333" s="217"/>
      <c r="Z333" s="217"/>
      <c r="AA333" s="217"/>
      <c r="AB333" s="217"/>
      <c r="AC333" s="217"/>
      <c r="AD333" s="217"/>
      <c r="AE333" s="217"/>
      <c r="AF333" s="217"/>
      <c r="AG333" s="217"/>
      <c r="AH333" s="217"/>
      <c r="AI333" s="217"/>
      <c r="AJ333" s="217"/>
      <c r="AK333" s="217"/>
      <c r="AL333" s="217"/>
      <c r="AM333" s="217"/>
      <c r="AN333" s="217"/>
      <c r="AO333" s="217"/>
      <c r="AP333" s="217"/>
      <c r="AQ333" s="217"/>
      <c r="AR333" s="217"/>
      <c r="BJ333" s="1"/>
    </row>
    <row r="334" spans="1:62" x14ac:dyDescent="0.3">
      <c r="A334" s="217"/>
      <c r="B334" s="217"/>
      <c r="C334" s="217"/>
      <c r="D334" s="217"/>
      <c r="E334" s="217"/>
      <c r="F334" s="217"/>
      <c r="G334" s="217"/>
      <c r="H334" s="217"/>
      <c r="I334" s="217"/>
      <c r="J334" s="217"/>
      <c r="K334" s="217"/>
      <c r="L334" s="217"/>
      <c r="M334" s="217"/>
      <c r="N334" s="217"/>
      <c r="O334" s="217"/>
      <c r="P334" s="217"/>
      <c r="Q334" s="217"/>
      <c r="R334" s="217"/>
      <c r="S334" s="217"/>
      <c r="T334" s="217"/>
      <c r="U334" s="217"/>
      <c r="V334" s="217"/>
      <c r="W334" s="217"/>
      <c r="X334" s="217"/>
      <c r="Y334" s="217"/>
      <c r="Z334" s="217"/>
      <c r="AA334" s="217"/>
      <c r="AB334" s="217"/>
      <c r="AC334" s="217"/>
      <c r="AD334" s="217"/>
      <c r="AE334" s="217"/>
      <c r="AF334" s="217"/>
      <c r="AG334" s="217"/>
      <c r="AH334" s="217"/>
      <c r="AI334" s="217"/>
      <c r="AJ334" s="217"/>
      <c r="AK334" s="217"/>
      <c r="AL334" s="217"/>
      <c r="AM334" s="217"/>
      <c r="AN334" s="217"/>
      <c r="AO334" s="217"/>
      <c r="AP334" s="217"/>
      <c r="AQ334" s="217"/>
      <c r="AR334" s="217"/>
      <c r="BJ334" s="1"/>
    </row>
    <row r="335" spans="1:62" hidden="1" x14ac:dyDescent="0.3">
      <c r="AR335" s="11"/>
      <c r="AS335" s="11"/>
      <c r="AT335" s="11"/>
      <c r="AU335" s="11"/>
      <c r="AV335" s="11"/>
      <c r="AW335" s="11"/>
      <c r="AX335" s="11"/>
      <c r="AY335" s="11"/>
      <c r="AZ335" s="11"/>
      <c r="BA335" s="11"/>
      <c r="BB335" s="11"/>
      <c r="BC335" s="11"/>
      <c r="BD335" s="11"/>
      <c r="BE335" s="11"/>
      <c r="BF335" s="11"/>
      <c r="BG335" s="11"/>
      <c r="BH335" s="11"/>
      <c r="BI335" s="11"/>
    </row>
    <row r="336" spans="1:62" s="2" customFormat="1" ht="12.75" hidden="1" customHeight="1" x14ac:dyDescent="0.25">
      <c r="AH336" s="3"/>
      <c r="AM336" s="4"/>
      <c r="AR336" s="5"/>
      <c r="AS336" s="5"/>
      <c r="AT336" s="5"/>
      <c r="AU336" s="5"/>
      <c r="AW336" s="5"/>
      <c r="AX336" s="5"/>
      <c r="AY336" s="5"/>
      <c r="AZ336" s="5"/>
      <c r="BA336" s="5"/>
      <c r="BB336" s="5"/>
      <c r="BC336" s="5"/>
      <c r="BD336" s="5"/>
      <c r="BE336" s="5"/>
      <c r="BF336" s="5"/>
      <c r="BG336" s="5"/>
      <c r="BH336" s="5"/>
      <c r="BI336" s="5"/>
    </row>
    <row r="337" spans="1:62" s="8" customFormat="1" ht="4.1500000000000004" hidden="1" customHeight="1" x14ac:dyDescent="0.2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7"/>
      <c r="AS337" s="7"/>
      <c r="AT337" s="7"/>
      <c r="AU337" s="7"/>
      <c r="AV337" s="7"/>
      <c r="AW337" s="7"/>
      <c r="AX337" s="7"/>
      <c r="AY337" s="7"/>
      <c r="AZ337" s="7"/>
      <c r="BA337" s="7"/>
      <c r="BB337" s="7"/>
      <c r="BC337" s="7"/>
      <c r="BD337" s="7"/>
      <c r="BE337" s="7"/>
      <c r="BF337" s="7"/>
      <c r="BG337" s="7"/>
      <c r="BH337" s="7"/>
      <c r="BI337" s="7"/>
    </row>
    <row r="338" spans="1:62" x14ac:dyDescent="0.3"/>
    <row r="339" spans="1:62" s="31" customFormat="1" ht="12" customHeight="1" x14ac:dyDescent="0.25">
      <c r="C339" s="32"/>
      <c r="AS339" s="32"/>
      <c r="AT339" s="32"/>
      <c r="AU339" s="32"/>
      <c r="AV339" s="32"/>
      <c r="AW339" s="32"/>
      <c r="AX339" s="32"/>
      <c r="AY339" s="32"/>
      <c r="AZ339" s="32"/>
      <c r="BA339" s="32"/>
      <c r="BB339" s="32"/>
      <c r="BC339" s="32"/>
      <c r="BD339" s="32"/>
      <c r="BE339" s="32"/>
      <c r="BF339" s="32"/>
      <c r="BG339" s="32"/>
      <c r="BH339" s="32"/>
      <c r="BI339" s="32"/>
      <c r="BJ339" s="32"/>
    </row>
    <row r="340" spans="1:62" s="31" customFormat="1" ht="15" x14ac:dyDescent="0.25">
      <c r="A340" s="216"/>
      <c r="B340" s="216"/>
      <c r="C340" s="216"/>
      <c r="D340" s="216"/>
      <c r="E340" s="216"/>
      <c r="F340" s="216"/>
      <c r="G340" s="216"/>
      <c r="H340" s="216"/>
      <c r="I340" s="216"/>
      <c r="J340" s="216"/>
      <c r="K340" s="216"/>
      <c r="L340" s="216"/>
      <c r="M340" s="216"/>
      <c r="N340" s="216"/>
      <c r="O340" s="216"/>
      <c r="P340" s="216"/>
      <c r="Q340" s="216"/>
      <c r="R340" s="216"/>
      <c r="S340" s="216"/>
      <c r="T340" s="216"/>
      <c r="U340" s="216"/>
      <c r="V340" s="216"/>
      <c r="W340" s="216"/>
      <c r="X340" s="216"/>
      <c r="Y340" s="216"/>
      <c r="Z340" s="216"/>
      <c r="AA340" s="216"/>
      <c r="AB340" s="216"/>
      <c r="AC340" s="216"/>
      <c r="AD340" s="216"/>
      <c r="AE340" s="216"/>
      <c r="AF340" s="216"/>
      <c r="AG340" s="216"/>
      <c r="AH340" s="216"/>
      <c r="AI340" s="216"/>
      <c r="AJ340" s="216"/>
      <c r="AK340" s="216"/>
      <c r="AL340" s="216"/>
      <c r="AM340" s="216"/>
      <c r="AN340" s="216"/>
      <c r="AO340" s="216"/>
      <c r="AP340" s="216"/>
      <c r="AQ340" s="216"/>
      <c r="AR340" s="216"/>
      <c r="AS340" s="32"/>
      <c r="AT340" s="32"/>
      <c r="AU340" s="32"/>
      <c r="AV340" s="32"/>
      <c r="AW340" s="32"/>
      <c r="AX340" s="32"/>
      <c r="AY340" s="32"/>
      <c r="AZ340" s="32"/>
      <c r="BA340" s="32"/>
      <c r="BB340" s="32"/>
      <c r="BC340" s="32"/>
      <c r="BD340" s="32"/>
      <c r="BE340" s="32"/>
      <c r="BF340" s="32"/>
      <c r="BG340" s="32"/>
      <c r="BH340" s="32"/>
      <c r="BI340" s="32"/>
      <c r="BJ340" s="32"/>
    </row>
    <row r="341" spans="1:62" s="31" customFormat="1" ht="15" x14ac:dyDescent="0.25">
      <c r="A341" s="216"/>
      <c r="B341" s="216"/>
      <c r="C341" s="216"/>
      <c r="D341" s="216"/>
      <c r="E341" s="216"/>
      <c r="F341" s="216"/>
      <c r="G341" s="216"/>
      <c r="H341" s="216"/>
      <c r="I341" s="216"/>
      <c r="J341" s="216"/>
      <c r="K341" s="216"/>
      <c r="L341" s="216"/>
      <c r="M341" s="216"/>
      <c r="N341" s="216"/>
      <c r="O341" s="216"/>
      <c r="P341" s="216"/>
      <c r="Q341" s="216"/>
      <c r="R341" s="216"/>
      <c r="S341" s="216"/>
      <c r="T341" s="216"/>
      <c r="U341" s="216"/>
      <c r="V341" s="216"/>
      <c r="W341" s="216"/>
      <c r="X341" s="216"/>
      <c r="Y341" s="216"/>
      <c r="Z341" s="216"/>
      <c r="AA341" s="216"/>
      <c r="AB341" s="216"/>
      <c r="AC341" s="216"/>
      <c r="AD341" s="216"/>
      <c r="AE341" s="216"/>
      <c r="AF341" s="216"/>
      <c r="AG341" s="216"/>
      <c r="AH341" s="216"/>
      <c r="AI341" s="216"/>
      <c r="AJ341" s="216"/>
      <c r="AK341" s="216"/>
      <c r="AL341" s="216"/>
      <c r="AM341" s="216"/>
      <c r="AN341" s="216"/>
      <c r="AO341" s="216"/>
      <c r="AP341" s="216"/>
      <c r="AQ341" s="216"/>
      <c r="AR341" s="216"/>
      <c r="AS341" s="32"/>
      <c r="AT341" s="32"/>
      <c r="AU341" s="32"/>
      <c r="AV341" s="32"/>
      <c r="AW341" s="32"/>
      <c r="AX341" s="32"/>
      <c r="AY341" s="32"/>
      <c r="AZ341" s="32"/>
      <c r="BA341" s="32"/>
      <c r="BB341" s="32"/>
      <c r="BC341" s="32"/>
      <c r="BD341" s="32"/>
      <c r="BE341" s="32"/>
      <c r="BF341" s="32"/>
      <c r="BG341" s="32"/>
      <c r="BH341" s="32"/>
      <c r="BI341" s="32"/>
      <c r="BJ341" s="32"/>
    </row>
    <row r="342" spans="1:62" s="31" customFormat="1" ht="15" x14ac:dyDescent="0.25">
      <c r="A342" s="216"/>
      <c r="B342" s="216"/>
      <c r="C342" s="216"/>
      <c r="D342" s="216"/>
      <c r="E342" s="216"/>
      <c r="F342" s="216"/>
      <c r="G342" s="216"/>
      <c r="H342" s="216"/>
      <c r="I342" s="216"/>
      <c r="J342" s="216"/>
      <c r="K342" s="216"/>
      <c r="L342" s="216"/>
      <c r="M342" s="216"/>
      <c r="N342" s="216"/>
      <c r="O342" s="216"/>
      <c r="P342" s="216"/>
      <c r="Q342" s="216"/>
      <c r="R342" s="216"/>
      <c r="S342" s="216"/>
      <c r="T342" s="216"/>
      <c r="U342" s="216"/>
      <c r="V342" s="216"/>
      <c r="W342" s="216"/>
      <c r="X342" s="216"/>
      <c r="Y342" s="216"/>
      <c r="Z342" s="216"/>
      <c r="AA342" s="216"/>
      <c r="AB342" s="216"/>
      <c r="AC342" s="216"/>
      <c r="AD342" s="216"/>
      <c r="AE342" s="216"/>
      <c r="AF342" s="216"/>
      <c r="AG342" s="216"/>
      <c r="AH342" s="216"/>
      <c r="AI342" s="216"/>
      <c r="AJ342" s="216"/>
      <c r="AK342" s="216"/>
      <c r="AL342" s="216"/>
      <c r="AM342" s="216"/>
      <c r="AN342" s="216"/>
      <c r="AO342" s="216"/>
      <c r="AP342" s="216"/>
      <c r="AQ342" s="216"/>
      <c r="AR342" s="216"/>
      <c r="AS342" s="32"/>
      <c r="AT342" s="32"/>
      <c r="AU342" s="32"/>
      <c r="AV342" s="32"/>
      <c r="AW342" s="32"/>
      <c r="AX342" s="32"/>
      <c r="AY342" s="32"/>
      <c r="AZ342" s="32"/>
      <c r="BA342" s="32"/>
      <c r="BB342" s="32"/>
      <c r="BC342" s="32"/>
      <c r="BD342" s="32"/>
      <c r="BE342" s="32"/>
      <c r="BF342" s="32"/>
      <c r="BG342" s="32"/>
      <c r="BH342" s="32"/>
      <c r="BI342" s="32"/>
      <c r="BJ342" s="32"/>
    </row>
    <row r="343" spans="1:62" s="31" customFormat="1" ht="15" x14ac:dyDescent="0.25">
      <c r="A343" s="216"/>
      <c r="B343" s="216"/>
      <c r="C343" s="216"/>
      <c r="D343" s="216"/>
      <c r="E343" s="216"/>
      <c r="F343" s="216"/>
      <c r="G343" s="216"/>
      <c r="H343" s="216"/>
      <c r="I343" s="216"/>
      <c r="J343" s="216"/>
      <c r="K343" s="216"/>
      <c r="L343" s="216"/>
      <c r="M343" s="216"/>
      <c r="N343" s="216"/>
      <c r="O343" s="216"/>
      <c r="P343" s="216"/>
      <c r="Q343" s="216"/>
      <c r="R343" s="216"/>
      <c r="S343" s="216"/>
      <c r="T343" s="216"/>
      <c r="U343" s="216"/>
      <c r="V343" s="216"/>
      <c r="W343" s="216"/>
      <c r="X343" s="216"/>
      <c r="Y343" s="216"/>
      <c r="Z343" s="216"/>
      <c r="AA343" s="216"/>
      <c r="AB343" s="216"/>
      <c r="AC343" s="216"/>
      <c r="AD343" s="216"/>
      <c r="AE343" s="216"/>
      <c r="AF343" s="216"/>
      <c r="AG343" s="216"/>
      <c r="AH343" s="216"/>
      <c r="AI343" s="216"/>
      <c r="AJ343" s="216"/>
      <c r="AK343" s="216"/>
      <c r="AL343" s="216"/>
      <c r="AM343" s="216"/>
      <c r="AN343" s="216"/>
      <c r="AO343" s="216"/>
      <c r="AP343" s="216"/>
      <c r="AQ343" s="216"/>
      <c r="AR343" s="216"/>
      <c r="AS343" s="32"/>
      <c r="AT343" s="32"/>
      <c r="AU343" s="32"/>
      <c r="AV343" s="32"/>
      <c r="AW343" s="32"/>
      <c r="AX343" s="32"/>
      <c r="AY343" s="32"/>
      <c r="AZ343" s="32"/>
      <c r="BA343" s="32"/>
      <c r="BB343" s="32"/>
      <c r="BC343" s="32"/>
      <c r="BD343" s="32"/>
      <c r="BE343" s="32"/>
      <c r="BF343" s="32"/>
      <c r="BG343" s="32"/>
      <c r="BH343" s="32"/>
      <c r="BI343" s="32"/>
      <c r="BJ343" s="32"/>
    </row>
    <row r="344" spans="1:62" s="31" customFormat="1" ht="15" x14ac:dyDescent="0.25">
      <c r="A344" s="216"/>
      <c r="B344" s="216"/>
      <c r="C344" s="216"/>
      <c r="D344" s="216"/>
      <c r="E344" s="216"/>
      <c r="F344" s="216"/>
      <c r="G344" s="216"/>
      <c r="H344" s="216"/>
      <c r="I344" s="216"/>
      <c r="J344" s="216"/>
      <c r="K344" s="216"/>
      <c r="L344" s="216"/>
      <c r="M344" s="216"/>
      <c r="N344" s="216"/>
      <c r="O344" s="216"/>
      <c r="P344" s="216"/>
      <c r="Q344" s="216"/>
      <c r="R344" s="216"/>
      <c r="S344" s="216"/>
      <c r="T344" s="216"/>
      <c r="U344" s="216"/>
      <c r="V344" s="216"/>
      <c r="W344" s="216"/>
      <c r="X344" s="216"/>
      <c r="Y344" s="216"/>
      <c r="Z344" s="216"/>
      <c r="AA344" s="216"/>
      <c r="AB344" s="216"/>
      <c r="AC344" s="216"/>
      <c r="AD344" s="216"/>
      <c r="AE344" s="216"/>
      <c r="AF344" s="216"/>
      <c r="AG344" s="216"/>
      <c r="AH344" s="216"/>
      <c r="AI344" s="216"/>
      <c r="AJ344" s="216"/>
      <c r="AK344" s="216"/>
      <c r="AL344" s="216"/>
      <c r="AM344" s="216"/>
      <c r="AN344" s="216"/>
      <c r="AO344" s="216"/>
      <c r="AP344" s="216"/>
      <c r="AQ344" s="216"/>
      <c r="AR344" s="216"/>
      <c r="AS344" s="32"/>
      <c r="AT344" s="32"/>
      <c r="AU344" s="32"/>
      <c r="AV344" s="32"/>
      <c r="AW344" s="32"/>
      <c r="AX344" s="32"/>
      <c r="AY344" s="32"/>
      <c r="AZ344" s="32"/>
      <c r="BA344" s="32"/>
      <c r="BB344" s="32"/>
      <c r="BC344" s="32"/>
      <c r="BD344" s="32"/>
      <c r="BE344" s="32"/>
      <c r="BF344" s="32"/>
      <c r="BG344" s="32"/>
      <c r="BH344" s="32"/>
      <c r="BI344" s="32"/>
      <c r="BJ344" s="32"/>
    </row>
    <row r="345" spans="1:62" s="31" customFormat="1" ht="15" x14ac:dyDescent="0.25">
      <c r="A345" s="216"/>
      <c r="B345" s="216"/>
      <c r="C345" s="216"/>
      <c r="D345" s="216"/>
      <c r="E345" s="216"/>
      <c r="F345" s="216"/>
      <c r="G345" s="216"/>
      <c r="H345" s="216"/>
      <c r="I345" s="216"/>
      <c r="J345" s="216"/>
      <c r="K345" s="216"/>
      <c r="L345" s="216"/>
      <c r="M345" s="216"/>
      <c r="N345" s="216"/>
      <c r="O345" s="216"/>
      <c r="P345" s="216"/>
      <c r="Q345" s="216"/>
      <c r="R345" s="216"/>
      <c r="S345" s="216"/>
      <c r="T345" s="216"/>
      <c r="U345" s="216"/>
      <c r="V345" s="216"/>
      <c r="W345" s="216"/>
      <c r="X345" s="216"/>
      <c r="Y345" s="216"/>
      <c r="Z345" s="216"/>
      <c r="AA345" s="216"/>
      <c r="AB345" s="216"/>
      <c r="AC345" s="216"/>
      <c r="AD345" s="216"/>
      <c r="AE345" s="216"/>
      <c r="AF345" s="216"/>
      <c r="AG345" s="216"/>
      <c r="AH345" s="216"/>
      <c r="AI345" s="216"/>
      <c r="AJ345" s="216"/>
      <c r="AK345" s="216"/>
      <c r="AL345" s="216"/>
      <c r="AM345" s="216"/>
      <c r="AN345" s="216"/>
      <c r="AO345" s="216"/>
      <c r="AP345" s="216"/>
      <c r="AQ345" s="216"/>
      <c r="AR345" s="216"/>
      <c r="AS345" s="32"/>
      <c r="AT345" s="32"/>
      <c r="AU345" s="32"/>
      <c r="AV345" s="32"/>
      <c r="AW345" s="32"/>
      <c r="AX345" s="32"/>
      <c r="AY345" s="32"/>
      <c r="AZ345" s="32"/>
      <c r="BA345" s="32"/>
      <c r="BB345" s="32"/>
      <c r="BC345" s="32"/>
      <c r="BD345" s="32"/>
      <c r="BE345" s="32"/>
      <c r="BF345" s="32"/>
      <c r="BG345" s="32"/>
      <c r="BH345" s="32"/>
      <c r="BI345" s="32"/>
      <c r="BJ345" s="32"/>
    </row>
    <row r="346" spans="1:62" s="31" customFormat="1" ht="15" x14ac:dyDescent="0.25">
      <c r="A346" s="216"/>
      <c r="B346" s="216"/>
      <c r="C346" s="216"/>
      <c r="D346" s="216"/>
      <c r="E346" s="216"/>
      <c r="F346" s="216"/>
      <c r="G346" s="216"/>
      <c r="H346" s="216"/>
      <c r="I346" s="216"/>
      <c r="J346" s="216"/>
      <c r="K346" s="216"/>
      <c r="L346" s="216"/>
      <c r="M346" s="216"/>
      <c r="N346" s="216"/>
      <c r="O346" s="216"/>
      <c r="P346" s="216"/>
      <c r="Q346" s="216"/>
      <c r="R346" s="216"/>
      <c r="S346" s="216"/>
      <c r="T346" s="216"/>
      <c r="U346" s="216"/>
      <c r="V346" s="216"/>
      <c r="W346" s="216"/>
      <c r="X346" s="216"/>
      <c r="Y346" s="216"/>
      <c r="Z346" s="216"/>
      <c r="AA346" s="216"/>
      <c r="AB346" s="216"/>
      <c r="AC346" s="216"/>
      <c r="AD346" s="216"/>
      <c r="AE346" s="216"/>
      <c r="AF346" s="216"/>
      <c r="AG346" s="216"/>
      <c r="AH346" s="216"/>
      <c r="AI346" s="216"/>
      <c r="AJ346" s="216"/>
      <c r="AK346" s="216"/>
      <c r="AL346" s="216"/>
      <c r="AM346" s="216"/>
      <c r="AN346" s="216"/>
      <c r="AO346" s="216"/>
      <c r="AP346" s="216"/>
      <c r="AQ346" s="216"/>
      <c r="AR346" s="216"/>
      <c r="AS346" s="32"/>
      <c r="AT346" s="32"/>
      <c r="AU346" s="32"/>
      <c r="AV346" s="32"/>
      <c r="AW346" s="32"/>
      <c r="AX346" s="32"/>
      <c r="AY346" s="32"/>
      <c r="AZ346" s="32"/>
      <c r="BA346" s="32"/>
      <c r="BB346" s="32"/>
      <c r="BC346" s="32"/>
      <c r="BD346" s="32"/>
      <c r="BE346" s="32"/>
      <c r="BF346" s="32"/>
      <c r="BG346" s="32"/>
      <c r="BH346" s="32"/>
      <c r="BI346" s="32"/>
      <c r="BJ346" s="32"/>
    </row>
    <row r="347" spans="1:62" s="31" customFormat="1" ht="15" x14ac:dyDescent="0.25">
      <c r="C347" s="32"/>
      <c r="AS347" s="32"/>
      <c r="AT347" s="32"/>
      <c r="AU347" s="32"/>
      <c r="AV347" s="32"/>
      <c r="AW347" s="32"/>
      <c r="AX347" s="32"/>
      <c r="AY347" s="32"/>
      <c r="AZ347" s="32"/>
      <c r="BA347" s="32"/>
      <c r="BB347" s="32"/>
      <c r="BC347" s="32"/>
      <c r="BD347" s="32"/>
      <c r="BE347" s="32"/>
      <c r="BF347" s="32"/>
      <c r="BG347" s="32"/>
      <c r="BH347" s="32"/>
      <c r="BI347" s="32"/>
      <c r="BJ347" s="32"/>
    </row>
    <row r="348" spans="1:62" s="31" customFormat="1" ht="15" x14ac:dyDescent="0.25">
      <c r="A348" s="216"/>
      <c r="B348" s="216"/>
      <c r="C348" s="216"/>
      <c r="D348" s="216"/>
      <c r="E348" s="216"/>
      <c r="F348" s="216"/>
      <c r="G348" s="216"/>
      <c r="H348" s="216"/>
      <c r="I348" s="216"/>
      <c r="J348" s="216"/>
      <c r="K348" s="216"/>
      <c r="L348" s="216"/>
      <c r="M348" s="216"/>
      <c r="N348" s="216"/>
      <c r="O348" s="216"/>
      <c r="P348" s="216"/>
      <c r="Q348" s="216"/>
      <c r="R348" s="216"/>
      <c r="S348" s="216"/>
      <c r="T348" s="216"/>
      <c r="U348" s="216"/>
      <c r="V348" s="216"/>
      <c r="W348" s="216"/>
      <c r="X348" s="216"/>
      <c r="Y348" s="216"/>
      <c r="Z348" s="216"/>
      <c r="AA348" s="216"/>
      <c r="AB348" s="216"/>
      <c r="AC348" s="216"/>
      <c r="AD348" s="216"/>
      <c r="AE348" s="216"/>
      <c r="AF348" s="216"/>
      <c r="AG348" s="216"/>
      <c r="AH348" s="216"/>
      <c r="AI348" s="216"/>
      <c r="AJ348" s="216"/>
      <c r="AK348" s="216"/>
      <c r="AL348" s="216"/>
      <c r="AM348" s="216"/>
      <c r="AN348" s="216"/>
      <c r="AO348" s="216"/>
      <c r="AP348" s="216"/>
      <c r="AQ348" s="216"/>
      <c r="AR348" s="216"/>
      <c r="AS348" s="32"/>
      <c r="AT348" s="32"/>
      <c r="AU348" s="32"/>
      <c r="AV348" s="32"/>
      <c r="AW348" s="32"/>
      <c r="AX348" s="32"/>
      <c r="AY348" s="32"/>
      <c r="AZ348" s="32"/>
      <c r="BA348" s="32"/>
      <c r="BB348" s="32"/>
      <c r="BC348" s="32"/>
      <c r="BD348" s="32"/>
      <c r="BE348" s="32"/>
      <c r="BF348" s="32"/>
      <c r="BG348" s="32"/>
      <c r="BH348" s="32"/>
      <c r="BI348" s="32"/>
      <c r="BJ348" s="32"/>
    </row>
    <row r="349" spans="1:62" s="31" customFormat="1" ht="15" x14ac:dyDescent="0.25">
      <c r="A349" s="216"/>
      <c r="B349" s="216"/>
      <c r="C349" s="216"/>
      <c r="D349" s="216"/>
      <c r="E349" s="216"/>
      <c r="F349" s="216"/>
      <c r="G349" s="216"/>
      <c r="H349" s="216"/>
      <c r="I349" s="216"/>
      <c r="J349" s="216"/>
      <c r="K349" s="216"/>
      <c r="L349" s="216"/>
      <c r="M349" s="216"/>
      <c r="N349" s="216"/>
      <c r="O349" s="216"/>
      <c r="P349" s="216"/>
      <c r="Q349" s="216"/>
      <c r="R349" s="216"/>
      <c r="S349" s="216"/>
      <c r="T349" s="216"/>
      <c r="U349" s="216"/>
      <c r="V349" s="216"/>
      <c r="W349" s="216"/>
      <c r="X349" s="216"/>
      <c r="Y349" s="216"/>
      <c r="Z349" s="216"/>
      <c r="AA349" s="216"/>
      <c r="AB349" s="216"/>
      <c r="AC349" s="216"/>
      <c r="AD349" s="216"/>
      <c r="AE349" s="216"/>
      <c r="AF349" s="216"/>
      <c r="AG349" s="216"/>
      <c r="AH349" s="216"/>
      <c r="AI349" s="216"/>
      <c r="AJ349" s="216"/>
      <c r="AK349" s="216"/>
      <c r="AL349" s="216"/>
      <c r="AM349" s="216"/>
      <c r="AN349" s="216"/>
      <c r="AO349" s="216"/>
      <c r="AP349" s="216"/>
      <c r="AQ349" s="216"/>
      <c r="AR349" s="216"/>
      <c r="AS349" s="32"/>
      <c r="AT349" s="32"/>
      <c r="AU349" s="32"/>
      <c r="AV349" s="32"/>
      <c r="AW349" s="32"/>
      <c r="AX349" s="32"/>
      <c r="AY349" s="32"/>
      <c r="AZ349" s="32"/>
      <c r="BA349" s="32"/>
      <c r="BB349" s="32"/>
      <c r="BC349" s="32"/>
      <c r="BD349" s="32"/>
      <c r="BE349" s="32"/>
      <c r="BF349" s="32"/>
      <c r="BG349" s="32"/>
      <c r="BH349" s="32"/>
      <c r="BI349" s="32"/>
      <c r="BJ349" s="32"/>
    </row>
    <row r="350" spans="1:62" s="31" customFormat="1" ht="15" x14ac:dyDescent="0.25">
      <c r="A350" s="216"/>
      <c r="B350" s="216"/>
      <c r="C350" s="216"/>
      <c r="D350" s="216"/>
      <c r="E350" s="216"/>
      <c r="F350" s="216"/>
      <c r="G350" s="216"/>
      <c r="H350" s="216"/>
      <c r="I350" s="216"/>
      <c r="J350" s="216"/>
      <c r="K350" s="216"/>
      <c r="L350" s="216"/>
      <c r="M350" s="216"/>
      <c r="N350" s="216"/>
      <c r="O350" s="216"/>
      <c r="P350" s="216"/>
      <c r="Q350" s="216"/>
      <c r="R350" s="216"/>
      <c r="S350" s="216"/>
      <c r="T350" s="216"/>
      <c r="U350" s="216"/>
      <c r="V350" s="216"/>
      <c r="W350" s="216"/>
      <c r="X350" s="216"/>
      <c r="Y350" s="216"/>
      <c r="Z350" s="216"/>
      <c r="AA350" s="216"/>
      <c r="AB350" s="216"/>
      <c r="AC350" s="216"/>
      <c r="AD350" s="216"/>
      <c r="AE350" s="216"/>
      <c r="AF350" s="216"/>
      <c r="AG350" s="216"/>
      <c r="AH350" s="216"/>
      <c r="AI350" s="216"/>
      <c r="AJ350" s="216"/>
      <c r="AK350" s="216"/>
      <c r="AL350" s="216"/>
      <c r="AM350" s="216"/>
      <c r="AN350" s="216"/>
      <c r="AO350" s="216"/>
      <c r="AP350" s="216"/>
      <c r="AQ350" s="216"/>
      <c r="AR350" s="216"/>
      <c r="AS350" s="32"/>
      <c r="AT350" s="32"/>
      <c r="AU350" s="32"/>
      <c r="AV350" s="32"/>
      <c r="AW350" s="32"/>
      <c r="AX350" s="32"/>
      <c r="AY350" s="32"/>
      <c r="AZ350" s="32"/>
      <c r="BA350" s="32"/>
      <c r="BB350" s="32"/>
      <c r="BC350" s="32"/>
      <c r="BD350" s="32"/>
      <c r="BE350" s="32"/>
      <c r="BF350" s="32"/>
      <c r="BG350" s="32"/>
      <c r="BH350" s="32"/>
      <c r="BI350" s="32"/>
      <c r="BJ350" s="32"/>
    </row>
    <row r="351" spans="1:62" x14ac:dyDescent="0.3"/>
  </sheetData>
  <sheetProtection algorithmName="SHA-512" hashValue="IWjrSKpw7UeLYgIUpamfq77a8YjuatfRkpY9TZHfS7BZjYydrp6uvDS0NYFhvXwQiLeK8CGF50du32SpUqEeog==" saltValue="b+wl6LED7I1PINV8cl2AZA==" spinCount="100000" sheet="1" selectLockedCells="1"/>
  <mergeCells count="157">
    <mergeCell ref="G306:AG306"/>
    <mergeCell ref="E122:AA122"/>
    <mergeCell ref="E143:F143"/>
    <mergeCell ref="A114:AO116"/>
    <mergeCell ref="F168:AM169"/>
    <mergeCell ref="D222:AN225"/>
    <mergeCell ref="A229:AP230"/>
    <mergeCell ref="P232:AH232"/>
    <mergeCell ref="A192:B192"/>
    <mergeCell ref="A212:AP214"/>
    <mergeCell ref="A208:AP208"/>
    <mergeCell ref="A223:B223"/>
    <mergeCell ref="E201:AG203"/>
    <mergeCell ref="D216:AO218"/>
    <mergeCell ref="Z176:AC176"/>
    <mergeCell ref="Z178:AC178"/>
    <mergeCell ref="Z180:AC180"/>
    <mergeCell ref="E97:F97"/>
    <mergeCell ref="D61:E61"/>
    <mergeCell ref="A55:AP55"/>
    <mergeCell ref="A93:B93"/>
    <mergeCell ref="F64:N70"/>
    <mergeCell ref="P63:AP70"/>
    <mergeCell ref="E80:S80"/>
    <mergeCell ref="A72:AO74"/>
    <mergeCell ref="D76:AJ77"/>
    <mergeCell ref="A84:AO86"/>
    <mergeCell ref="D88:E88"/>
    <mergeCell ref="F89:T89"/>
    <mergeCell ref="F90:T90"/>
    <mergeCell ref="F88:AA88"/>
    <mergeCell ref="A3:AQ3"/>
    <mergeCell ref="A4:AQ4"/>
    <mergeCell ref="A5:AQ5"/>
    <mergeCell ref="F12:S12"/>
    <mergeCell ref="A25:AP26"/>
    <mergeCell ref="D90:E90"/>
    <mergeCell ref="U46:W46"/>
    <mergeCell ref="D48:E48"/>
    <mergeCell ref="E95:F95"/>
    <mergeCell ref="F13:T13"/>
    <mergeCell ref="U44:W44"/>
    <mergeCell ref="L166:O166"/>
    <mergeCell ref="Z172:AC172"/>
    <mergeCell ref="Z174:AC174"/>
    <mergeCell ref="E141:F141"/>
    <mergeCell ref="Z182:AC182"/>
    <mergeCell ref="Z184:AC184"/>
    <mergeCell ref="Z186:AC186"/>
    <mergeCell ref="D161:E161"/>
    <mergeCell ref="Q163:AP164"/>
    <mergeCell ref="L163:O163"/>
    <mergeCell ref="K148:AG148"/>
    <mergeCell ref="A106:AP106"/>
    <mergeCell ref="E126:F126"/>
    <mergeCell ref="A129:B129"/>
    <mergeCell ref="D112:E112"/>
    <mergeCell ref="A118:AO121"/>
    <mergeCell ref="I145:AO147"/>
    <mergeCell ref="E136:F136"/>
    <mergeCell ref="C122:D122"/>
    <mergeCell ref="I148:J148"/>
    <mergeCell ref="F112:T112"/>
    <mergeCell ref="D89:E89"/>
    <mergeCell ref="A36:B36"/>
    <mergeCell ref="D36:AP38"/>
    <mergeCell ref="A15:AR16"/>
    <mergeCell ref="D17:E17"/>
    <mergeCell ref="F17:X17"/>
    <mergeCell ref="D20:E20"/>
    <mergeCell ref="F20:U20"/>
    <mergeCell ref="AK30:AP30"/>
    <mergeCell ref="A19:AQ19"/>
    <mergeCell ref="D46:E46"/>
    <mergeCell ref="D289:AO293"/>
    <mergeCell ref="A7:AP10"/>
    <mergeCell ref="D11:E11"/>
    <mergeCell ref="F11:T11"/>
    <mergeCell ref="D12:E12"/>
    <mergeCell ref="A124:B124"/>
    <mergeCell ref="A139:B139"/>
    <mergeCell ref="E131:F131"/>
    <mergeCell ref="A134:B134"/>
    <mergeCell ref="AD30:AJ30"/>
    <mergeCell ref="D42:E42"/>
    <mergeCell ref="U42:W42"/>
    <mergeCell ref="D44:E44"/>
    <mergeCell ref="D63:E63"/>
    <mergeCell ref="P61:AP61"/>
    <mergeCell ref="M40:P40"/>
    <mergeCell ref="U40:W40"/>
    <mergeCell ref="A59:B59"/>
    <mergeCell ref="I28:AP28"/>
    <mergeCell ref="A30:H30"/>
    <mergeCell ref="I30:AA30"/>
    <mergeCell ref="D13:E13"/>
    <mergeCell ref="A22:AP23"/>
    <mergeCell ref="C248:N249"/>
    <mergeCell ref="A287:B287"/>
    <mergeCell ref="A281:B281"/>
    <mergeCell ref="A277:B277"/>
    <mergeCell ref="A269:AP269"/>
    <mergeCell ref="AD249:AG249"/>
    <mergeCell ref="AD251:AG251"/>
    <mergeCell ref="AD253:AG253"/>
    <mergeCell ref="AD255:AG255"/>
    <mergeCell ref="A279:B279"/>
    <mergeCell ref="D284:E284"/>
    <mergeCell ref="D285:E285"/>
    <mergeCell ref="A154:AP154"/>
    <mergeCell ref="A158:B158"/>
    <mergeCell ref="A222:B222"/>
    <mergeCell ref="X235:Z235"/>
    <mergeCell ref="A224:B224"/>
    <mergeCell ref="P233:AH233"/>
    <mergeCell ref="AA235:AE235"/>
    <mergeCell ref="G237:H237"/>
    <mergeCell ref="AD237:AG237"/>
    <mergeCell ref="A217:B217"/>
    <mergeCell ref="D220:G220"/>
    <mergeCell ref="L220:O220"/>
    <mergeCell ref="A216:B216"/>
    <mergeCell ref="A218:B218"/>
    <mergeCell ref="E194:AG195"/>
    <mergeCell ref="E197:AH198"/>
    <mergeCell ref="G235:H235"/>
    <mergeCell ref="K235:M235"/>
    <mergeCell ref="P235:R235"/>
    <mergeCell ref="U235:V235"/>
    <mergeCell ref="Z188:AC188"/>
    <mergeCell ref="Z190:AC190"/>
    <mergeCell ref="D158:AP159"/>
    <mergeCell ref="D171:E171"/>
    <mergeCell ref="A314:AR334"/>
    <mergeCell ref="A340:AR346"/>
    <mergeCell ref="A348:AR350"/>
    <mergeCell ref="A298:AP298"/>
    <mergeCell ref="G308:J308"/>
    <mergeCell ref="AJ237:AO241"/>
    <mergeCell ref="A260:B260"/>
    <mergeCell ref="A262:B262"/>
    <mergeCell ref="A264:B264"/>
    <mergeCell ref="E310:AM311"/>
    <mergeCell ref="E306:F306"/>
    <mergeCell ref="E307:F307"/>
    <mergeCell ref="G307:U307"/>
    <mergeCell ref="E308:F308"/>
    <mergeCell ref="D283:E283"/>
    <mergeCell ref="C257:O258"/>
    <mergeCell ref="AD243:AG243"/>
    <mergeCell ref="AD245:AG245"/>
    <mergeCell ref="AD257:AG257"/>
    <mergeCell ref="E302:AL304"/>
    <mergeCell ref="AD239:AG239"/>
    <mergeCell ref="AD241:AG241"/>
    <mergeCell ref="A275:B275"/>
    <mergeCell ref="AD247:AG247"/>
  </mergeCells>
  <hyperlinks>
    <hyperlink ref="F11:T11" r:id="rId1" display="Meal Patterns for CACFP Child Care Programs" xr:uid="{00000000-0004-0000-0000-000000000000}"/>
    <hyperlink ref="F17:X17" r:id="rId2" display="Action Guide for Child Care Nutrition and Physical Activity Policies" xr:uid="{00000000-0004-0000-0000-000001000000}"/>
    <hyperlink ref="F20:U20" r:id="rId3" location="CreditingWorksheets" display=" Crediting Foods in CACFP Child Care Programs" xr:uid="{00000000-0004-0000-0000-000002000000}"/>
    <hyperlink ref="G308:I308" r:id="rId4" display="CACFP staff" xr:uid="{00000000-0004-0000-0000-00000C000000}"/>
    <hyperlink ref="G307:U307" r:id="rId5" display="Meal Patterns for CACFP Child Care Programs" xr:uid="{00000000-0004-0000-0000-00000D000000}"/>
    <hyperlink ref="F88:S88" r:id="rId6" display="Whole Grain-rich Criteria for the CACFP" xr:uid="{A03CAD62-5E3E-4596-90C4-A86B07F9D946}"/>
    <hyperlink ref="F88:V88" r:id="rId7" display="Meeting the Whole Grain-rich Requirement for the CACFP " xr:uid="{5282D63C-B6B0-4308-B702-A16C5100CFC8}"/>
    <hyperlink ref="K148:X148" r:id="rId8" display="Whole Grain-rich Criteria for the CACFP" xr:uid="{54AC36FF-BD5A-49E1-82F1-7E0503AF1511}"/>
    <hyperlink ref="K148:AA148" r:id="rId9" display="Meeting the Whole Grain-rich Requirement for the CACFP " xr:uid="{B649180A-644C-4CBE-A323-913F43EECAE3}"/>
    <hyperlink ref="G306:X306" r:id="rId10" display="Guide to Meeting the Meal Pattern Requirements for CACFP Child Care Programs" xr:uid="{9E429F86-7A26-4F1E-83A7-95818E3E7C81}"/>
    <hyperlink ref="E122:R122" r:id="rId11" display="Whole Grain-rich Criteria for the CACFP" xr:uid="{CD1D0B76-9F48-48D6-B787-9DB52EA6D36D}"/>
    <hyperlink ref="E122:U122" r:id="rId12" display="Meeting the Whole Grain-rich Requirement for the CACFP " xr:uid="{84EE5AD8-F061-459F-A01D-0DF91E7E5EFC}"/>
    <hyperlink ref="F12:S12" r:id="rId13" display="Grain Ounce Equivalents for the CACFP" xr:uid="{7345861F-8357-4007-B1B7-C159F3C3CAB7}"/>
    <hyperlink ref="F13:T13" r:id="rId14" display="Crediting Breakfast Cereals in the CACFP" xr:uid="{EBB0EF5E-AF50-4E91-8680-F48219E1C859}"/>
    <hyperlink ref="E80:S80" r:id="rId15" display="Crediting Breakfast Cereals in the CACFP" xr:uid="{1977CCEF-D5F3-4269-B779-CC73A02490F3}"/>
    <hyperlink ref="F89:T89" r:id="rId16" display="Crediting Whole Grains in the CACFP" xr:uid="{A2A40CAE-0303-46C4-A89F-4960C8E7FF7C}"/>
    <hyperlink ref="F90:T90" r:id="rId17" display="https://portal.ct.gov/-/media/SDE/Nutrition/CACFP/Crediting/Credit_Enriched_Grains_CACFP.pdf" xr:uid="{E9E3E904-1C52-469A-9868-6731B81DE1EE}"/>
    <hyperlink ref="F112:T112" r:id="rId18" display="CACFP Best Practices" xr:uid="{14679865-D321-4C61-BFEB-0E712F88D250}"/>
  </hyperlinks>
  <pageMargins left="0.2" right="0.2" top="0.45" bottom="0.2" header="0.51180555555555596" footer="0.35"/>
  <pageSetup scale="93" firstPageNumber="0" orientation="portrait" horizontalDpi="300" verticalDpi="300" r:id="rId19"/>
  <headerFooter alignWithMargins="0">
    <oddFooter>&amp;C&amp;"Arial Narrow,Regular"&amp;9Connecticut State Department of Education • Revised September 2023</oddFooter>
  </headerFooter>
  <rowBreaks count="6" manualBreakCount="6">
    <brk id="52" max="16383" man="1"/>
    <brk id="103" max="41" man="1"/>
    <brk id="151" max="41" man="1"/>
    <brk id="205" max="16383" man="1"/>
    <brk id="266" max="16383" man="1"/>
    <brk id="295" max="41" man="1"/>
  </rowBreaks>
  <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Worksheet 1</vt:lpstr>
      <vt:lpstr>'Worksheet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Child Care Worksheet 3: Crediting Cooked Breakfast Cereals in the CACFP</dc:title>
  <dc:creator>Fiore, Susan</dc:creator>
  <cp:lastModifiedBy>Fiore, Susan</cp:lastModifiedBy>
  <cp:lastPrinted>2018-11-06T16:34:32Z</cp:lastPrinted>
  <dcterms:created xsi:type="dcterms:W3CDTF">2018-10-26T11:01:13Z</dcterms:created>
  <dcterms:modified xsi:type="dcterms:W3CDTF">2023-09-23T12:16:43Z</dcterms:modified>
</cp:coreProperties>
</file>