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70" activeTab="0"/>
  </bookViews>
  <sheets>
    <sheet name="Interest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ProutT</author>
    <author>Santamaria, Alvaro</author>
  </authors>
  <commentList>
    <comment ref="A7" authorId="0">
      <text>
        <r>
          <rPr>
            <b/>
            <sz val="8"/>
            <color indexed="8"/>
            <rFont val="Tahoma"/>
            <family val="0"/>
          </rPr>
          <t>ProutT:</t>
        </r>
        <r>
          <rPr>
            <sz val="8"/>
            <color indexed="8"/>
            <rFont val="Tahoma"/>
            <family val="0"/>
          </rPr>
          <t xml:space="preserve">
10 Years Total</t>
        </r>
      </text>
    </comment>
    <comment ref="A8" authorId="0">
      <text>
        <r>
          <rPr>
            <b/>
            <sz val="8"/>
            <color indexed="8"/>
            <rFont val="Tahoma"/>
            <family val="0"/>
          </rPr>
          <t>ProutT:</t>
        </r>
        <r>
          <rPr>
            <sz val="8"/>
            <color indexed="8"/>
            <rFont val="Tahoma"/>
            <family val="0"/>
          </rPr>
          <t xml:space="preserve">
9 Months Total</t>
        </r>
      </text>
    </comment>
    <comment ref="A9" authorId="0">
      <text>
        <r>
          <rPr>
            <b/>
            <sz val="8"/>
            <color indexed="8"/>
            <rFont val="Tahoma"/>
            <family val="0"/>
          </rPr>
          <t>ProutT:</t>
        </r>
        <r>
          <rPr>
            <sz val="8"/>
            <color indexed="8"/>
            <rFont val="Tahoma"/>
            <family val="0"/>
          </rPr>
          <t xml:space="preserve">
6 Months Total</t>
        </r>
      </text>
    </comment>
    <comment ref="A18" authorId="1">
      <text>
        <r>
          <rPr>
            <sz val="9"/>
            <rFont val="Tahoma"/>
            <family val="0"/>
          </rPr>
          <t xml:space="preserve">10 Years Total
</t>
        </r>
      </text>
    </comment>
  </commentList>
</comments>
</file>

<file path=xl/sharedStrings.xml><?xml version="1.0" encoding="utf-8"?>
<sst xmlns="http://schemas.openxmlformats.org/spreadsheetml/2006/main" count="23" uniqueCount="21">
  <si>
    <t>Interest Calculator - Landlord Tenant Security Deposits</t>
  </si>
  <si>
    <t>Deposit</t>
  </si>
  <si>
    <t>Years</t>
  </si>
  <si>
    <t>Months</t>
  </si>
  <si>
    <t>Days</t>
  </si>
  <si>
    <t>Total</t>
  </si>
  <si>
    <t>Annual</t>
  </si>
  <si>
    <t>Monthly</t>
  </si>
  <si>
    <t>Daily</t>
  </si>
  <si>
    <t>Interest</t>
  </si>
  <si>
    <t>Rate</t>
  </si>
  <si>
    <t>10/1/73-9/30/82</t>
  </si>
  <si>
    <t>10/1/82-9/30/92</t>
  </si>
  <si>
    <t>10/1/92-6/30/1993</t>
  </si>
  <si>
    <t>7/1/93-12/31/93</t>
  </si>
  <si>
    <t>Total due T</t>
  </si>
  <si>
    <t>Offer</t>
  </si>
  <si>
    <t>Amount of SD</t>
  </si>
  <si>
    <t>Difference</t>
  </si>
  <si>
    <t>Amount</t>
  </si>
  <si>
    <t>2002-2011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</si>
</sst>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%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14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3" borderId="0" xfId="0" applyNumberFormat="1" applyFont="1" applyFill="1" applyAlignment="1" applyProtection="1">
      <alignment horizontal="center"/>
      <protection locked="0"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4" borderId="0" xfId="0" applyFill="1" applyAlignment="1">
      <alignment horizontal="center"/>
    </xf>
    <xf numFmtId="0" fontId="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4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0.8515625" style="16" customWidth="1"/>
    <col min="2" max="2" width="9.140625" style="16" customWidth="1"/>
    <col min="4" max="4" width="14.421875" style="0" customWidth="1"/>
    <col min="5" max="5" width="10.140625" style="0" customWidth="1"/>
    <col min="6" max="6" width="10.28125" style="17" bestFit="1" customWidth="1"/>
    <col min="7" max="7" width="9.140625" style="18" customWidth="1"/>
  </cols>
  <sheetData>
    <row r="1" spans="1:9" ht="21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7" ht="12.75" customHeight="1">
      <c r="A2" s="2"/>
      <c r="B2" s="2"/>
      <c r="F2" s="3"/>
      <c r="G2" s="4"/>
    </row>
    <row r="3" spans="1:7" ht="12.75" customHeight="1">
      <c r="A3" s="2"/>
      <c r="B3" s="2"/>
      <c r="F3" s="3"/>
      <c r="G3" s="4"/>
    </row>
    <row r="4" spans="1:9" ht="12.75" customHeight="1">
      <c r="A4" s="2"/>
      <c r="B4" s="1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5" t="s">
        <v>7</v>
      </c>
      <c r="I4" s="5" t="s">
        <v>8</v>
      </c>
    </row>
    <row r="5" spans="1:9" ht="12.75" customHeight="1">
      <c r="A5" s="8"/>
      <c r="B5" s="21" t="s">
        <v>19</v>
      </c>
      <c r="C5" s="9"/>
      <c r="D5" s="9"/>
      <c r="E5" s="9"/>
      <c r="F5" s="10" t="s">
        <v>9</v>
      </c>
      <c r="G5" s="11" t="s">
        <v>10</v>
      </c>
      <c r="H5" s="12" t="s">
        <v>10</v>
      </c>
      <c r="I5" s="12" t="s">
        <v>10</v>
      </c>
    </row>
    <row r="6" spans="1:9" ht="12.75" customHeight="1">
      <c r="A6" s="1" t="s">
        <v>11</v>
      </c>
      <c r="B6" s="13"/>
      <c r="C6" s="22"/>
      <c r="D6" s="22"/>
      <c r="E6" s="22"/>
      <c r="F6" s="3">
        <f aca="true" t="shared" si="0" ref="F6:F18">ROUND(+(C6*B6*G6)+(D6*B6*H6)+(E6*B6*I6),2)</f>
        <v>0</v>
      </c>
      <c r="G6" s="4">
        <v>0.04</v>
      </c>
      <c r="H6" s="14">
        <f aca="true" t="shared" si="1" ref="H6:H18">+G6/12</f>
        <v>0.0033333333333333335</v>
      </c>
      <c r="I6" s="14">
        <f aca="true" t="shared" si="2" ref="I6:I21">+G6/365</f>
        <v>0.00010958904109589041</v>
      </c>
    </row>
    <row r="7" spans="1:9" ht="12.75" customHeight="1">
      <c r="A7" s="1" t="s">
        <v>12</v>
      </c>
      <c r="B7" s="13"/>
      <c r="C7" s="22"/>
      <c r="D7" s="22"/>
      <c r="E7" s="22"/>
      <c r="F7" s="3">
        <f t="shared" si="0"/>
        <v>0</v>
      </c>
      <c r="G7" s="4">
        <v>0.0525</v>
      </c>
      <c r="H7" s="14">
        <f t="shared" si="1"/>
        <v>0.0043749999999999995</v>
      </c>
      <c r="I7" s="14">
        <f t="shared" si="2"/>
        <v>0.00014383561643835615</v>
      </c>
    </row>
    <row r="8" spans="1:9" ht="12.75" customHeight="1">
      <c r="A8" s="1" t="s">
        <v>13</v>
      </c>
      <c r="B8" s="13"/>
      <c r="C8" s="22"/>
      <c r="D8" s="22"/>
      <c r="E8" s="22"/>
      <c r="F8" s="3">
        <f t="shared" si="0"/>
        <v>0</v>
      </c>
      <c r="G8" s="4">
        <v>0.04</v>
      </c>
      <c r="H8" s="14">
        <f t="shared" si="1"/>
        <v>0.0033333333333333335</v>
      </c>
      <c r="I8" s="14">
        <f t="shared" si="2"/>
        <v>0.00010958904109589041</v>
      </c>
    </row>
    <row r="9" spans="1:9" ht="12.75" customHeight="1">
      <c r="A9" s="1" t="s">
        <v>14</v>
      </c>
      <c r="B9" s="13"/>
      <c r="C9" s="22"/>
      <c r="D9" s="22"/>
      <c r="E9" s="22"/>
      <c r="F9" s="3">
        <f t="shared" si="0"/>
        <v>0</v>
      </c>
      <c r="G9" s="4">
        <v>0.029</v>
      </c>
      <c r="H9" s="14">
        <f t="shared" si="1"/>
        <v>0.002416666666666667</v>
      </c>
      <c r="I9" s="14">
        <f t="shared" si="2"/>
        <v>7.945205479452055E-05</v>
      </c>
    </row>
    <row r="10" spans="1:9" ht="12.75" customHeight="1">
      <c r="A10" s="1">
        <v>1994</v>
      </c>
      <c r="B10" s="13"/>
      <c r="C10" s="22"/>
      <c r="D10" s="23"/>
      <c r="E10" s="22"/>
      <c r="F10" s="3">
        <f t="shared" si="0"/>
        <v>0</v>
      </c>
      <c r="G10" s="4">
        <v>0.025</v>
      </c>
      <c r="H10" s="14">
        <f t="shared" si="1"/>
        <v>0.0020833333333333333</v>
      </c>
      <c r="I10" s="14">
        <f t="shared" si="2"/>
        <v>6.849315068493152E-05</v>
      </c>
    </row>
    <row r="11" spans="1:13" ht="12.75" customHeight="1">
      <c r="A11" s="1">
        <v>1995</v>
      </c>
      <c r="B11" s="13"/>
      <c r="C11" s="22"/>
      <c r="D11" s="22"/>
      <c r="E11" s="22"/>
      <c r="F11" s="3">
        <f t="shared" si="0"/>
        <v>0</v>
      </c>
      <c r="G11" s="4">
        <v>0.028</v>
      </c>
      <c r="H11" s="14">
        <f t="shared" si="1"/>
        <v>0.0023333333333333335</v>
      </c>
      <c r="I11" s="14">
        <f t="shared" si="2"/>
        <v>7.671232876712329E-05</v>
      </c>
      <c r="K11" s="19"/>
      <c r="L11" s="19"/>
      <c r="M11" s="19"/>
    </row>
    <row r="12" spans="1:9" ht="12.75" customHeight="1">
      <c r="A12" s="1">
        <v>1996</v>
      </c>
      <c r="B12" s="13"/>
      <c r="C12" s="22"/>
      <c r="D12" s="22"/>
      <c r="E12" s="22"/>
      <c r="F12" s="3">
        <f>ROUND(+(C12*B12*G12)+(D12*B12*H12)+(E12*B12*I12),2)</f>
        <v>0</v>
      </c>
      <c r="G12" s="4">
        <v>0.031</v>
      </c>
      <c r="H12" s="14">
        <f t="shared" si="1"/>
        <v>0.0025833333333333333</v>
      </c>
      <c r="I12" s="14">
        <f t="shared" si="2"/>
        <v>8.493150684931507E-05</v>
      </c>
    </row>
    <row r="13" spans="1:9" ht="12.75" customHeight="1">
      <c r="A13" s="1">
        <v>1997</v>
      </c>
      <c r="B13" s="13"/>
      <c r="C13" s="22"/>
      <c r="D13" s="22"/>
      <c r="E13" s="22"/>
      <c r="F13" s="3">
        <f>ROUND(+(C13*B13*G13)+(D13*B13*H13)+(E13*B13*I13),2)</f>
        <v>0</v>
      </c>
      <c r="G13" s="4">
        <v>0.028</v>
      </c>
      <c r="H13" s="14">
        <f t="shared" si="1"/>
        <v>0.0023333333333333335</v>
      </c>
      <c r="I13" s="14">
        <f t="shared" si="2"/>
        <v>7.671232876712329E-05</v>
      </c>
    </row>
    <row r="14" spans="1:9" ht="12.75" customHeight="1">
      <c r="A14" s="1">
        <v>1998</v>
      </c>
      <c r="B14" s="13"/>
      <c r="C14" s="22"/>
      <c r="D14" s="22"/>
      <c r="E14" s="22"/>
      <c r="F14" s="3">
        <f t="shared" si="0"/>
        <v>0</v>
      </c>
      <c r="G14" s="4">
        <v>0.026</v>
      </c>
      <c r="H14" s="14">
        <f t="shared" si="1"/>
        <v>0.0021666666666666666</v>
      </c>
      <c r="I14" s="14">
        <f t="shared" si="2"/>
        <v>7.123287671232876E-05</v>
      </c>
    </row>
    <row r="15" spans="1:9" ht="12.75" customHeight="1">
      <c r="A15" s="1">
        <v>1999</v>
      </c>
      <c r="B15" s="13"/>
      <c r="C15" s="22"/>
      <c r="D15" s="22"/>
      <c r="E15" s="22"/>
      <c r="F15" s="3">
        <f t="shared" si="0"/>
        <v>0</v>
      </c>
      <c r="G15" s="4">
        <v>0.023</v>
      </c>
      <c r="H15" s="14">
        <f t="shared" si="1"/>
        <v>0.0019166666666666666</v>
      </c>
      <c r="I15" s="14">
        <f t="shared" si="2"/>
        <v>6.301369863013698E-05</v>
      </c>
    </row>
    <row r="16" spans="1:9" ht="12.75" customHeight="1">
      <c r="A16" s="1">
        <v>2000</v>
      </c>
      <c r="B16" s="13"/>
      <c r="C16" s="22"/>
      <c r="D16" s="22"/>
      <c r="E16" s="22"/>
      <c r="F16" s="3">
        <f t="shared" si="0"/>
        <v>0</v>
      </c>
      <c r="G16" s="4">
        <v>0.022</v>
      </c>
      <c r="H16" s="14">
        <f t="shared" si="1"/>
        <v>0.0018333333333333333</v>
      </c>
      <c r="I16" s="14">
        <f t="shared" si="2"/>
        <v>6.0273972602739724E-05</v>
      </c>
    </row>
    <row r="17" spans="1:9" ht="12.75" customHeight="1">
      <c r="A17" s="1">
        <v>2001</v>
      </c>
      <c r="B17" s="13"/>
      <c r="C17" s="22"/>
      <c r="D17" s="22"/>
      <c r="E17" s="22"/>
      <c r="F17" s="3">
        <f t="shared" si="0"/>
        <v>0</v>
      </c>
      <c r="G17" s="4">
        <v>0.024</v>
      </c>
      <c r="H17" s="14">
        <f t="shared" si="1"/>
        <v>0.002</v>
      </c>
      <c r="I17" s="14">
        <f t="shared" si="2"/>
        <v>6.575342465753425E-05</v>
      </c>
    </row>
    <row r="18" spans="1:9" ht="12.75" customHeight="1">
      <c r="A18" s="1" t="s">
        <v>20</v>
      </c>
      <c r="B18" s="13"/>
      <c r="C18" s="22"/>
      <c r="D18" s="22"/>
      <c r="E18" s="22"/>
      <c r="F18" s="3">
        <f t="shared" si="0"/>
        <v>0</v>
      </c>
      <c r="G18" s="4">
        <v>0.015</v>
      </c>
      <c r="H18" s="14">
        <f t="shared" si="1"/>
        <v>0.00125</v>
      </c>
      <c r="I18" s="14">
        <f t="shared" si="2"/>
        <v>4.1095890410958905E-05</v>
      </c>
    </row>
    <row r="19" spans="1:9" ht="12.75" customHeight="1">
      <c r="A19" s="1">
        <v>2012</v>
      </c>
      <c r="B19" s="13"/>
      <c r="C19" s="22"/>
      <c r="D19" s="22"/>
      <c r="E19" s="22"/>
      <c r="F19" s="3">
        <f aca="true" t="shared" si="3" ref="F19:F25">ROUND(+(C19*B19*G19)+(D19*B19*H19)+(E19*B19*I19),2)</f>
        <v>0</v>
      </c>
      <c r="G19" s="4">
        <v>0.0016</v>
      </c>
      <c r="H19" s="14">
        <f aca="true" t="shared" si="4" ref="H19:H27">+G19/12</f>
        <v>0.00013333333333333334</v>
      </c>
      <c r="I19" s="14">
        <f>+G19/365</f>
        <v>4.383561643835616E-06</v>
      </c>
    </row>
    <row r="20" spans="1:9" ht="12.75" customHeight="1">
      <c r="A20" s="1">
        <v>2013</v>
      </c>
      <c r="B20" s="13"/>
      <c r="C20" s="22"/>
      <c r="D20" s="22"/>
      <c r="E20" s="22"/>
      <c r="F20" s="3">
        <f t="shared" si="3"/>
        <v>0</v>
      </c>
      <c r="G20" s="4">
        <v>0.0011</v>
      </c>
      <c r="H20" s="14">
        <f t="shared" si="4"/>
        <v>9.166666666666667E-05</v>
      </c>
      <c r="I20" s="14">
        <f>+G20/365</f>
        <v>3.0136986301369864E-06</v>
      </c>
    </row>
    <row r="21" spans="1:9" ht="12.75" customHeight="1">
      <c r="A21" s="1">
        <v>2014</v>
      </c>
      <c r="B21" s="13"/>
      <c r="C21" s="22"/>
      <c r="D21" s="22"/>
      <c r="E21" s="22"/>
      <c r="F21" s="3">
        <f t="shared" si="3"/>
        <v>0</v>
      </c>
      <c r="G21" s="4">
        <v>0.0009</v>
      </c>
      <c r="H21" s="14">
        <f t="shared" si="4"/>
        <v>7.5E-05</v>
      </c>
      <c r="I21" s="14">
        <f t="shared" si="2"/>
        <v>2.465753424657534E-06</v>
      </c>
    </row>
    <row r="22" spans="1:9" ht="12.75" customHeight="1">
      <c r="A22" s="1">
        <v>2015</v>
      </c>
      <c r="B22" s="13"/>
      <c r="C22" s="22"/>
      <c r="D22" s="22"/>
      <c r="E22" s="22"/>
      <c r="F22" s="3">
        <f t="shared" si="3"/>
        <v>0</v>
      </c>
      <c r="G22" s="4">
        <v>0.0008</v>
      </c>
      <c r="H22" s="14">
        <f t="shared" si="4"/>
        <v>6.666666666666667E-05</v>
      </c>
      <c r="I22" s="14">
        <f aca="true" t="shared" si="5" ref="I22:I31">+G22/365</f>
        <v>2.191780821917808E-06</v>
      </c>
    </row>
    <row r="23" spans="1:9" ht="12.75" customHeight="1">
      <c r="A23" s="1">
        <v>2016</v>
      </c>
      <c r="B23" s="13"/>
      <c r="C23" s="22"/>
      <c r="D23" s="22"/>
      <c r="E23" s="22"/>
      <c r="F23" s="3">
        <f t="shared" si="3"/>
        <v>0</v>
      </c>
      <c r="G23" s="4">
        <v>0.0008</v>
      </c>
      <c r="H23" s="14">
        <f t="shared" si="4"/>
        <v>6.666666666666667E-05</v>
      </c>
      <c r="I23" s="14">
        <f t="shared" si="5"/>
        <v>2.191780821917808E-06</v>
      </c>
    </row>
    <row r="24" spans="1:9" ht="12.75" customHeight="1">
      <c r="A24" s="1">
        <v>2017</v>
      </c>
      <c r="B24" s="13"/>
      <c r="C24" s="24"/>
      <c r="D24" s="24"/>
      <c r="E24" s="24"/>
      <c r="F24" s="3">
        <f t="shared" si="3"/>
        <v>0</v>
      </c>
      <c r="G24" s="4">
        <v>0.0008</v>
      </c>
      <c r="H24" s="14">
        <f t="shared" si="4"/>
        <v>6.666666666666667E-05</v>
      </c>
      <c r="I24" s="14">
        <f t="shared" si="5"/>
        <v>2.191780821917808E-06</v>
      </c>
    </row>
    <row r="25" spans="1:9" ht="12.75" customHeight="1">
      <c r="A25" s="1">
        <v>2018</v>
      </c>
      <c r="B25" s="13"/>
      <c r="C25" s="24"/>
      <c r="D25" s="24"/>
      <c r="E25" s="24"/>
      <c r="F25" s="3">
        <f t="shared" si="3"/>
        <v>0</v>
      </c>
      <c r="G25" s="4">
        <v>0.0009</v>
      </c>
      <c r="H25" s="14">
        <f t="shared" si="4"/>
        <v>7.5E-05</v>
      </c>
      <c r="I25" s="14">
        <f t="shared" si="5"/>
        <v>2.465753424657534E-06</v>
      </c>
    </row>
    <row r="26" spans="1:9" ht="12.75" customHeight="1">
      <c r="A26" s="1">
        <v>2019</v>
      </c>
      <c r="B26" s="13"/>
      <c r="C26" s="24"/>
      <c r="D26" s="24"/>
      <c r="E26" s="24"/>
      <c r="F26" s="3">
        <f>ROUND(+(C26*B26*G26)+(D26*B26*H26)+(E26*B26*I26),2)</f>
        <v>0</v>
      </c>
      <c r="G26" s="4">
        <v>0.0015</v>
      </c>
      <c r="H26" s="14">
        <f t="shared" si="4"/>
        <v>0.000125</v>
      </c>
      <c r="I26" s="14">
        <f t="shared" si="5"/>
        <v>4.109589041095891E-06</v>
      </c>
    </row>
    <row r="27" spans="1:9" ht="12.75" customHeight="1">
      <c r="A27" s="1">
        <v>2020</v>
      </c>
      <c r="B27" s="13"/>
      <c r="C27" s="24"/>
      <c r="D27" s="24"/>
      <c r="E27" s="24"/>
      <c r="F27" s="3">
        <f>ROUND(+(C27*B27*G27)+(D27*B27*H27)+(E27*B27*I27),2)</f>
        <v>0</v>
      </c>
      <c r="G27" s="4">
        <v>0.0015</v>
      </c>
      <c r="H27" s="14">
        <f t="shared" si="4"/>
        <v>0.000125</v>
      </c>
      <c r="I27" s="14">
        <f t="shared" si="5"/>
        <v>4.109589041095891E-06</v>
      </c>
    </row>
    <row r="28" spans="1:9" ht="12.75" customHeight="1">
      <c r="A28" s="1">
        <v>2021</v>
      </c>
      <c r="B28" s="13"/>
      <c r="C28" s="24"/>
      <c r="D28" s="24"/>
      <c r="E28" s="24"/>
      <c r="F28" s="3">
        <f>ROUND(+(C28*B28*G28)+(D28*B28*H28)+(E28*B28*I28),2)</f>
        <v>0</v>
      </c>
      <c r="G28" s="4">
        <v>0.0008</v>
      </c>
      <c r="H28" s="14">
        <f>+G28/12</f>
        <v>6.666666666666667E-05</v>
      </c>
      <c r="I28" s="14">
        <f t="shared" si="5"/>
        <v>2.191780821917808E-06</v>
      </c>
    </row>
    <row r="29" spans="1:9" ht="12.75" customHeight="1">
      <c r="A29" s="1">
        <v>2022</v>
      </c>
      <c r="B29" s="13"/>
      <c r="C29" s="24"/>
      <c r="D29" s="24"/>
      <c r="E29" s="24"/>
      <c r="F29" s="3">
        <f>ROUND(+(C29*B29*G29)+(D29*B29*H29)+(E29*B29*I29),2)</f>
        <v>0</v>
      </c>
      <c r="G29" s="4">
        <v>0.0006</v>
      </c>
      <c r="H29" s="14">
        <f>+G29/12</f>
        <v>4.9999999999999996E-05</v>
      </c>
      <c r="I29" s="14">
        <f t="shared" si="5"/>
        <v>1.643835616438356E-06</v>
      </c>
    </row>
    <row r="30" spans="1:9" ht="12.75" customHeight="1">
      <c r="A30" s="1">
        <v>2023</v>
      </c>
      <c r="B30" s="13"/>
      <c r="C30" s="24"/>
      <c r="D30" s="24"/>
      <c r="E30" s="24"/>
      <c r="F30" s="3">
        <f>ROUND(+(C30*B30*G30)+(D30*B30*H30)+(E30*B30*I30),2)</f>
        <v>0</v>
      </c>
      <c r="G30" s="4">
        <v>0.0027</v>
      </c>
      <c r="H30" s="14">
        <f>+G30/12</f>
        <v>0.00022500000000000002</v>
      </c>
      <c r="I30" s="14">
        <f t="shared" si="5"/>
        <v>7.3972602739726036E-06</v>
      </c>
    </row>
    <row r="31" spans="1:9" ht="12.75" customHeight="1">
      <c r="A31" s="1">
        <v>2024</v>
      </c>
      <c r="B31" s="13"/>
      <c r="C31" s="24"/>
      <c r="D31" s="24"/>
      <c r="E31" s="24"/>
      <c r="F31" s="3">
        <f>ROUND(+(C31*B31*G31)+(D31*B31*H31)+(E31*B31*I31),2)</f>
        <v>0</v>
      </c>
      <c r="G31" s="4">
        <v>0.0055</v>
      </c>
      <c r="H31" s="14">
        <f>+G31/12</f>
        <v>0.0004583333333333333</v>
      </c>
      <c r="I31" s="14">
        <f t="shared" si="5"/>
        <v>1.5068493150684931E-05</v>
      </c>
    </row>
    <row r="32" spans="1:9" ht="12.75" customHeight="1">
      <c r="A32" s="1"/>
      <c r="B32" s="2"/>
      <c r="C32">
        <f>SUM(C6:C31)</f>
        <v>0</v>
      </c>
      <c r="D32">
        <f>SUM(D6:D31)</f>
        <v>0</v>
      </c>
      <c r="E32">
        <f>SUM(E6:E31)</f>
        <v>0</v>
      </c>
      <c r="F32" s="15">
        <f>SUM(F6:F31)</f>
        <v>0</v>
      </c>
      <c r="G32" s="4"/>
      <c r="H32" s="14"/>
      <c r="I32" s="14"/>
    </row>
    <row r="33" spans="1:7" ht="12.75" customHeight="1">
      <c r="A33" s="2"/>
      <c r="B33" s="2"/>
      <c r="F33" s="3"/>
      <c r="G33" s="4"/>
    </row>
    <row r="34" ht="12">
      <c r="D34" t="s">
        <v>17</v>
      </c>
    </row>
    <row r="36" spans="4:10" ht="12">
      <c r="D36" t="s">
        <v>15</v>
      </c>
      <c r="F36" s="17">
        <f>SUM(F32+F34)</f>
        <v>0</v>
      </c>
      <c r="H36" s="15"/>
      <c r="I36" s="20"/>
      <c r="J36" s="15"/>
    </row>
    <row r="38" ht="12">
      <c r="D38" t="s">
        <v>16</v>
      </c>
    </row>
    <row r="40" spans="4:6" ht="12">
      <c r="D40" t="s">
        <v>18</v>
      </c>
      <c r="F40" s="17">
        <f>F36-F38</f>
        <v>0</v>
      </c>
    </row>
  </sheetData>
  <sheetProtection selectLockedCells="1"/>
  <mergeCells count="1">
    <mergeCell ref="A1:I1"/>
  </mergeCells>
  <printOptions/>
  <pageMargins left="0.75" right="0.75" top="0.55" bottom="0.52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Sementilli, AnnaMarie</dc:creator>
  <cp:keywords/>
  <dc:description/>
  <cp:lastModifiedBy>Sementilli, AnnaMarie</cp:lastModifiedBy>
  <cp:lastPrinted>2023-12-11T19:37:34Z</cp:lastPrinted>
  <dcterms:created xsi:type="dcterms:W3CDTF">2008-01-09T16:19:32Z</dcterms:created>
  <dcterms:modified xsi:type="dcterms:W3CDTF">2023-12-11T19:39:05Z</dcterms:modified>
  <cp:category/>
  <cp:version/>
  <cp:contentType/>
  <cp:contentStatus/>
</cp:coreProperties>
</file>